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10"/>
  </bookViews>
  <sheets>
    <sheet name="明细表" sheetId="28" r:id="rId1"/>
    <sheet name="按县区" sheetId="29" r:id="rId2"/>
    <sheet name="按类别" sheetId="30" r:id="rId3"/>
    <sheet name="Sheet1" sheetId="31" r:id="rId4"/>
  </sheets>
  <definedNames>
    <definedName name="_xlnm._FilterDatabase" localSheetId="0" hidden="1">明细表!$A$5:$AI$29</definedName>
    <definedName name="_xlnm.Print_Titles" localSheetId="0">明细表!$4:$6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<sst xmlns="http://schemas.openxmlformats.org/spreadsheetml/2006/main" count="299" uniqueCount="179">
  <si>
    <t>西藏山南市加查县2025年脱贫县第一批财政衔接推进乡村振兴补助资金实施方案明细表</t>
  </si>
  <si>
    <t xml:space="preserve">  </t>
  </si>
  <si>
    <t>填报单位：加查县乡村振兴局</t>
  </si>
  <si>
    <t>金额单位：万元</t>
  </si>
  <si>
    <t>序号</t>
  </si>
  <si>
    <t>县（区)、乡（镇）名称</t>
  </si>
  <si>
    <t>项目名称</t>
  </si>
  <si>
    <t>建设地点（所在乡村名）</t>
  </si>
  <si>
    <t>项目建设内容（可行性、必要性）</t>
  </si>
  <si>
    <t>项目性质
（新建或续建）</t>
  </si>
  <si>
    <t>项目主管部门</t>
  </si>
  <si>
    <t>项目
责任人及联系电话</t>
  </si>
  <si>
    <t xml:space="preserve">项目开工时间     </t>
  </si>
  <si>
    <t xml:space="preserve">预计竣工时间    </t>
  </si>
  <si>
    <t>财政涉农整合资金来源及金额</t>
  </si>
  <si>
    <t>投资计划(万元)</t>
  </si>
  <si>
    <t>项目预计年均实现收益
（万元）</t>
  </si>
  <si>
    <t>项目受益群众户
(户)</t>
  </si>
  <si>
    <t>项目受益群众人数
(人)</t>
  </si>
  <si>
    <t>其中</t>
  </si>
  <si>
    <t>备注</t>
  </si>
  <si>
    <t>项目
个数</t>
  </si>
  <si>
    <t>产业项目分类。1.种植类、2养殖类、3.加工类、4商贸流通类、5乡村旅游类、6.产业配套基础设施类、7其他（含：到户类产业项目、村集体经济专和组织扶持等）</t>
  </si>
  <si>
    <t>基础设施分类。1.水利、2.电力、3.交通、4.通讯网络、5.危房改造、6.其他</t>
  </si>
  <si>
    <t>宜居宜业和美乡村建设。1.一般基础设施和美村、2.整村打造旅游配套和美村、3.重点实施人畜分离和美村、4.新风貌</t>
  </si>
  <si>
    <t>其他类。1.跨区域就业补助、2.创业补助、3.帮扶车间补助</t>
  </si>
  <si>
    <t>搬迁后扶类。1.易地搬迁、2。抵边搬迁、3.三岩搬迁、4.极高海拔搬迁</t>
  </si>
  <si>
    <t>其他资金项目。1.以工代赈、2.少数民族发展</t>
  </si>
  <si>
    <t>资金来源名称</t>
  </si>
  <si>
    <t>金额(万元)</t>
  </si>
  <si>
    <t>总投资</t>
  </si>
  <si>
    <t>中央财政涉农整合资金</t>
  </si>
  <si>
    <t>自治区财政涉农整合资金</t>
  </si>
  <si>
    <t>地（市）财政涉农整合资金</t>
  </si>
  <si>
    <t>县（区）财政涉农整合资金</t>
  </si>
  <si>
    <t>援藏
资金</t>
  </si>
  <si>
    <t>银行
贷款</t>
  </si>
  <si>
    <t>项目单位自筹</t>
  </si>
  <si>
    <t>其他
整合资金</t>
  </si>
  <si>
    <t>受益脱贫户数（含监测对象）</t>
  </si>
  <si>
    <t>受益脱贫人数（含监测对象）</t>
  </si>
  <si>
    <t>行次</t>
  </si>
  <si>
    <t>加查县</t>
  </si>
  <si>
    <t xml:space="preserve"> </t>
  </si>
  <si>
    <t>(一)乡村特色产业（含产业基础设施配套）</t>
  </si>
  <si>
    <t>藏区有益功能微生物产业化项目(三期）</t>
  </si>
  <si>
    <t>安绕镇如米热米产业园区</t>
  </si>
  <si>
    <r>
      <t>建设内容：</t>
    </r>
    <r>
      <rPr>
        <sz val="16"/>
        <color theme="1"/>
        <rFont val="Microsoft YaHei"/>
        <charset val="134"/>
      </rPr>
      <t>购置及安装8m³种子罐6套、GR-J-30D不锈钢发酵罐2个、10m³碳源储罐1个、API-LYOTK60冻干调配罐3个、6-8T</t>
    </r>
    <r>
      <rPr>
        <sz val="16"/>
        <color theme="1"/>
        <rFont val="微软雅黑"/>
        <charset val="134"/>
      </rPr>
      <t>/</t>
    </r>
    <r>
      <rPr>
        <sz val="16"/>
        <color theme="1"/>
        <rFont val="Microsoft YaHei"/>
        <charset val="134"/>
      </rPr>
      <t>H软化水装置1套、DBYM616E-MK碟片式分离机1套、DH37VSD-8A空压机1套及附属配套设施。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基于加查气候及自然资源特性适宜益生菌菌种培养；购置益生菌培养设备，培养出能够改良土壤结构，提高土壤肥力，减少有害微生物的生存与繁殖，减轻并逐步消除土传病虫害和连作障碍，提高全县农作物产量和品质。</t>
    </r>
    <r>
      <rPr>
        <b/>
        <sz val="16"/>
        <color theme="1"/>
        <rFont val="Microsoft YaHei"/>
        <charset val="134"/>
      </rPr>
      <t>经营主体：</t>
    </r>
    <r>
      <rPr>
        <sz val="16"/>
        <color theme="1"/>
        <rFont val="Microsoft YaHei"/>
        <charset val="134"/>
      </rPr>
      <t>西藏安琪生物科技有限公司。</t>
    </r>
  </si>
  <si>
    <t>新建</t>
  </si>
  <si>
    <t>农业农村局（加查县乡村振兴局、科学技术局）</t>
  </si>
  <si>
    <t>田卫锋18708037938</t>
  </si>
  <si>
    <t>中央衔接资金1354.50万元，均为巩固衔接任务资金。</t>
  </si>
  <si>
    <t>加查县洛林乡扎西岗定村布草间项目</t>
  </si>
  <si>
    <t>加查县
县城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</si>
  <si>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购置全自动工业洗脱机4台、全自动工业烘干机4台、工业烫平机1台、折叠机1台、送布机1台等布草间所需备用四件套等，项目总计花费71.5万元。该项目计划在我县开设布草间，整合旅游资源优势，同县域内星级酒店、宾馆等开展合作，在一定程度上能够填补市场空白，并具有一定的市场前景，能够进一步发展壮大村级集体经济，持续促进群众增收致富，在提升本村村级集体经济总量的同时，为其他行政村提供有益借鉴，辐射带动周边行政村村级集体经济发展。</t>
    </r>
  </si>
  <si>
    <t>县委组织部、洛林乡人民政府</t>
  </si>
  <si>
    <t>杨魏18389090518、尼玛平措 13989032060</t>
  </si>
  <si>
    <t>2025.10</t>
  </si>
  <si>
    <t>中央财政扶持发展新型农村集体经济资金70万元，其中中央少数民族发展资金62万元。均为巩固衔接任务资金。</t>
  </si>
  <si>
    <t>(二)小型公益性基础设施类</t>
  </si>
  <si>
    <t>小型农田水利设施</t>
  </si>
  <si>
    <t>安绕镇、加查镇、冷达乡、拉绥乡、洛林乡、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</si>
  <si>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计划实施17个项目点，涉及5个乡镇17个村。建设主要内容：新建引水钢管DN100 300m、新建高度4m，宽度0.6m取水口100m、新建混凝土水渠6140m、新建蓄水池7250m3、蓄水池维修1500m3、土地平整1项、新建U型钢水渠，规格40*40 2150m、DN160PE管3200m、；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项目区农民用水户迫切要求修建灌排水利设施，根据受益灌溉面积大小筹集劳动力，当地农户群众投劳积极性高涨；乡政府、驻村工作队、村委会能在项目的规划、勘测、建设项目中积极协调与配合工程的顺利进行，愿意安排一切能够办得到的用于项目区工程建设；实施加查县小型农田水利设施建设项目。那么项目在经济上是能够得到保障的，是非常可行的。同时增加农民收入，提高农民居住环境、促进经济、生态环境的可持续发展的需要。</t>
    </r>
    <r>
      <rPr>
        <b/>
        <sz val="16"/>
        <color theme="1"/>
        <rFont val="Microsoft YaHei"/>
        <charset val="134"/>
      </rPr>
      <t>管护主体：</t>
    </r>
    <r>
      <rPr>
        <sz val="16"/>
        <color theme="1"/>
        <rFont val="Microsoft YaHei"/>
        <charset val="134"/>
      </rPr>
      <t>安绕镇、加查镇、冷达乡、拉绥乡、洛林乡。</t>
    </r>
  </si>
  <si>
    <t>市级衔接资金200万元,为巩固衔接任务资金。（洛林乡 拉绥乡各50万元。冷达乡40万。加查镇、安绕镇各30万元。）其他整合资金162.62万元（洛林乡50.19232、拉绥乡51.64514万元、冷达乡28.16851万元、安绕镇16.3743万元、加查镇16.23973万元。）</t>
  </si>
  <si>
    <t>具体投资以财评为准</t>
  </si>
  <si>
    <t>（三）宜居宜业和美村庄类</t>
  </si>
  <si>
    <t>加查县安绕镇嘎堆村宜居宜业和美村庄建设项目</t>
  </si>
  <si>
    <t>嘎堆村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</si>
  <si>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新建排水沟871.1m、大卖场及其他硬化1150.57㎡、坐凳树池6个、给排水工程2509m、电气工程1项及附属设施。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村内入户路破损严重，部分为土路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安绕镇嘎堆村。</t>
    </r>
  </si>
  <si>
    <t>中央衔接资金683万元，自治区衔接资金222.24万元，市级衔接资金61.19万元，县级衔接资金14.92万元，县本级其他资金20万元。均为巩固衔接任务资金。</t>
  </si>
  <si>
    <t>加查县安绕镇嘎吉村宜居宜业和美村庄建设项目</t>
  </si>
  <si>
    <t>嘎吉村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</si>
  <si>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新建新建道路工程2.825km、排水沟167.17m、打麦场1187.13㎡、卵石树池篦子10个、给排水工程4026m、电气工程1项及附属设施。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安绕镇嘎吉村。</t>
    </r>
  </si>
  <si>
    <t>中央衔接资金724万元，自治区衔接资金263万元，市级衔接资金22.45万元，县级衔接资金29.52万元，县本级其他资金20万元。均为巩固衔接任务资金。</t>
  </si>
  <si>
    <t>加查县安绕镇嘎麦村宜居宜业和美村庄建设项目</t>
  </si>
  <si>
    <t>嘎麦村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</si>
  <si>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新建道路工程2833m，新建公厕50.29㎡，新建排水沟185.25m、H=1.8m实体围墙52.68m、拆除现状建筑91.77㎡、总平给排水工程2825m、总平电气工程1项及附属设施。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目前村内主要道路破损严重，部分为碎石路，道路边沟设置不合理，管道、电缆等敷设横穿道路等对村民的日常出行造成极大不便，同时道路上照明能力不足，夜间行车安全隐患大幅增加。村内给水、污水现有管道年久失修、破损严重，管道管径不足、部分居民给排水未通入户，导致用水困难，污水随意排放，亟需整体重建。村内现有沟渠布局混乱，未成体系，没有发挥收集、调配雨水同时用以灌溉的多重作用。部分地势坍塌、山体裸露部位新增挡墙能有效抵御落石、泥石流等自然灾害对道路的破坏，延长道路使用寿命，同时还可以起到一定的美化作用，使山间道路与周边自然环境更加协调，提升村庄整体形象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安绕镇嘎麦村。</t>
    </r>
  </si>
  <si>
    <t>中央衔接资金813万元，自治区衔接资金305万元，市级衔接资金20.79万元，县级衔接资金27万元，县本级其他资金20万元。均为巩固衔接任务资金。</t>
  </si>
  <si>
    <t>加查县冷达乡林堆村宜居宜业和美村庄建设项目</t>
  </si>
  <si>
    <t>林堆村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</si>
  <si>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土石方2306.6m³，新建路面工程7254.91㎡，新建人行道工程1项，新建晾晒场289.10㎡，附属工程新建1.0m高m10浆砌石挡土墙工程54.4m、2.5m高m10浆砌石挡土墙工程248.10m、4m高m10浆砌石挡土墙工程99.00m、牛棚渣土清理工程1000.00m³、dn300过街钢管工程12m、dn500过街钢管工程7m、种树种草工程859.00㎡、减速带22m、单柱式标识牌8个，拆除工程1项，新建照明工程30盏，新建给水工程1项，新建污水工程1项，设备采购50m³成品污水处理设备1套、50m³污水处理光伏系统1套、5m³成品污水处理设备1套、5m³污水处理光伏系统1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村内给水修建年生久远，冬天缺水严重，急需解决百姓喝水问题，村内无排水管网收集系统，污水肆意排放，村内环境卫生极差，且村内无照明设施，夜晚摸黑存在安全隐患，急需改善村内居住环境，对此老百姓反映强烈。项目位于加查县冷达乡林堆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冷达乡林堆村。</t>
    </r>
  </si>
  <si>
    <t>中央接资金780万元，自治区衔接资金211万元，市级衔接资金80万元，县级衔接资金54.81万元，县本级其他资金20万元。均为巩固衔接任务资金。</t>
  </si>
  <si>
    <t>加查县冷达乡玛岗村宜居宜业和美村庄建设项目</t>
  </si>
  <si>
    <t>玛岗村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</si>
  <si>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道路土石方8399.84m³，新建路面工程17560.58㎡，新建水沟工程199.06m，附属工程新建2.0m高m10浆砌石挡土墙工程373.5m、3m高m10浆砌石挡土墙工程321m、6m高m10浆砌石挡土墙工程93m、Gr-B-2C波形护栏工程93m、新增钢筋混泥土盖板（1*0.5m）工程58m、dn300过街钢管工程5m、dn500过街钢管工程4.5m、种树种草工程2141㎡、减速带7m、单柱式标识牌6个，拆除工程8132㎡，新建照明工程60盏，新建给水工程1项，新建污水工程1项，设备采购50m³成品污水处理设备2套、50m³污水处理光伏系统2套、5m³成品污水处理设备1套、5m³污水处理光伏系统1套、1m³成品污水处理设备13套、1m³污水处理光伏系统13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村内给水修建年生久远，冬天缺水严重，急需解决百姓喝水问题，村内无排水管网收集系统，污水肆意排放，村内环境卫生极差，且村内无照明设施，夜晚摸黑存在安全隐患，急需改善村内居住环境，对此老百姓反映强烈。项目位于加查县冷达乡玛岗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冷达乡玛岗村。</t>
    </r>
  </si>
  <si>
    <t>中央衔接资金914.17万元，自治区衔接资金621.16万元，市级衔接资金71.91万元，县级衔接资金31.12万元，县本级其他资金20万元。均为巩固衔接任务资金。</t>
  </si>
  <si>
    <t>总投资2227.53万元，已安排1641.36万元，缺口587.17万元</t>
  </si>
  <si>
    <t>加查县冷达乡联村宜居宜业和美村庄建设项目</t>
  </si>
  <si>
    <t>联村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</si>
  <si>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3.5m宽道路755.304米，新建主路硬化2545.99㎡，新建村内巷道及入户硬化5172.15㎡；新建6m高太阳能路灯33套；新建0.6*0.6m道路边沟913.5米；新建给水管道8840米，新建水源点取水口1座，新建100立方蓄水池1座；新建20m³成品污水处理设备2套、新建20m³污水处理光伏系统2套，新建5m³成品污水处理设备1套、新建5m³污水处理光伏系统1套，新建1m³成品污水处理设备4套、新建1m³污水处理光伏系统4套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重点解决人民群众居住条件和村容村貌环境问题，从改善基础设施条件入手，提高群众生产、生活水平，实际解决百姓饮水无保障、污水不处理、道路不通畅、夜间摸黑等问题。彻底改变农村脏、乱、差、道路坎坷不平、歪曲不直，冬天结冰、夏天积水的现状。项目位于加查县冷达乡联村，海拔3200米，海拔不高，适宜项目建设；气候属半干旱季风气候区，气候温和，四季分明，适宜项目建设；本项目区域距离加查县约10公里，项目区有国道通过，交通非常便捷，所需各种建材可以直接送往工程所在地，交通方便，适宜工程建设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冷达乡联村。</t>
    </r>
  </si>
  <si>
    <t>中央衔接资金678万元，自治区衔接资金217万元，市级衔接资金44.15万元，县级衔接资金34.06万元，县本级其他资金20万元。均为巩固衔接任务资金。</t>
  </si>
  <si>
    <t>加查县加查镇龙巴村宜居宜业和美村庄建设项目</t>
  </si>
  <si>
    <t>龙巴村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</si>
  <si>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公厕48㎡，新建126.65㎡农机机械库2座；附属工程拆除现状水泥路2515.6㎡、道路土方开挖5429m³、道路土方回填2862m³、余方闲置2567m³、新建20cm厚混泥土路面9074.31㎡、新建dn300钢波纹管25m、新建dn400钢波纹管6m、新建dn600钢波纹管19m、新建30*30cm盖板沟55.2m、新建40*40cm盖板沟126.9m、新建40*40cm水渠2907m、新建40*40cm分水口149座、新建2*1.5m沉砂池1座、新建De90聚乙烯PE管4500m、新建6m太阳能路灯30盏、总体土方工程327.33m³；设备采购拖拉机4台、旋耕机4台、收割机2台、四分类垃圾桶10个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龙巴村的基础设施相对落后，现状村庄道路通达情况较差，多数入户道路仍然是土路，道路无硬化，崎岖不平，遇到雨季，道路泥泞，通行能力差，村内排水沟缺少沟盖板，影响车辆和行人通行，存在安全隐患；村庄内部缺少照明系统、公共卫生设施缺乏、垃圾处理方式存在问题，随意丢弃、分类不明确，导致环境污染；村庄内排水不畅、用水不便等问题，严重制约了村庄的发展。 与乡镇基础设施存在较大差距，电、路是群众反映强烈的突出短板。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加查镇龙巴村。</t>
    </r>
  </si>
  <si>
    <t>中央衔接资金443万元，其中中央少数民族发展资金443万元。自治区衔接资金162万元，市级衔接资金22.29万元，县级衔接资金10.72万元，县本级其他资金20万元。均为巩固衔接任务资金。</t>
  </si>
  <si>
    <t>加查县加查镇热麦村宜居宜业和美村庄建设项目</t>
  </si>
  <si>
    <t>热麦村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</si>
  <si>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新建48㎡公厕2座，新建垃圾兑换超市100㎡，新建农机械车库126.65㎡，新建58户牛圈；附属工程拆除现状水泥路3088㎡、道路土方开挖4031.5m³、道路土方回填1511.8m³、余方弃置2519.7m³、新建20cm厚混泥土路面7521.5㎡、新建dn300钢波纹管73m、新建dn400钢波纹管26m、新建dn500钢波纹管10m、新建dn600钢波纹管16m、新建30*30cm盖板沟969.9m、新建40*40cm盖板沟52.3m、拆除现状水沟14.5m、新建6m太阳能路灯30盏、新建给水工程271m、新建排水工程4925m、新建1078.33㎡打麦场1座、新建917.3㎡打麦场1座、新建1.5m高安全防护矮墙77.41m、拆除残垣断壁94.95m、新建2m高浆砌石挡墙208.44m、新建2.5m高浆砌石挡墙75.78m、新建4m高浆砌石挡墙89.79m、沿路石头规整78m、总体挖土方7196.64m³、总体填土方2056.91m³、总体余方弃置5139.73m³；设备购置收割机2台。</t>
    </r>
    <r>
      <rPr>
        <b/>
        <sz val="16"/>
        <rFont val="Microsoft YaHei"/>
        <charset val="134"/>
      </rPr>
      <t>可行性必要性：</t>
    </r>
    <r>
      <rPr>
        <sz val="16"/>
        <rFont val="Microsoft YaHei"/>
        <charset val="134"/>
      </rPr>
      <t>由于村居内道路狭窄、损坏，排水不便，与乡镇基础设施存在较大差距，水、电、路是群众反映强烈的突出短板。</t>
    </r>
    <r>
      <rPr>
        <b/>
        <sz val="16"/>
        <rFont val="Microsoft YaHei"/>
        <charset val="134"/>
      </rPr>
      <t>管护主体：</t>
    </r>
    <r>
      <rPr>
        <sz val="16"/>
        <rFont val="Microsoft YaHei"/>
        <charset val="134"/>
      </rPr>
      <t>加查镇热麦村。</t>
    </r>
  </si>
  <si>
    <t>中央衔接资金1166万元，自治区衔接资金321万元，市级衔接资金94.48万元，县级衔接资金89.71万元，县本级其他资金20万元。均为巩固衔接任务资金。</t>
  </si>
  <si>
    <t>加查县洛林乡达热村宜居宜业和美村庄建设项目</t>
  </si>
  <si>
    <t>达热村</t>
  </si>
  <si>
    <r>
      <rPr>
        <b/>
        <sz val="15"/>
        <rFont val="Microsoft YaHei"/>
        <charset val="134"/>
      </rPr>
      <t>建设内容：</t>
    </r>
    <r>
      <rPr>
        <sz val="15"/>
        <rFont val="Microsoft YaHei"/>
        <charset val="134"/>
      </rPr>
      <t>新建农机存放室222.04㎡，新建灌溉蓄水池356.46m³，整治残垣断壁145m，新建挡墙、护坡工程157.86m，新建水渠、管涵工程3251.2m，新建道路硬化1项，新建路灯30盏，新建桥涵1座，附属工程土方工程4570.06m³、拆除建筑211.24㎡、拆除围墙60m、新建给排水工程20m、新建电气工程545m，设备购置收割机22.8台。</t>
    </r>
    <r>
      <rPr>
        <b/>
        <sz val="15"/>
        <rFont val="Microsoft YaHei"/>
        <charset val="134"/>
      </rPr>
      <t>可行性必要性：</t>
    </r>
    <r>
      <rPr>
        <sz val="15"/>
        <rFont val="Microsoft YaHei"/>
        <charset val="134"/>
      </rPr>
      <t>1.目前村内部分主要道路以及入户道路为土路，晴天尘土飞扬，雨天泥泞不堪，给村民的日常出行带来极大困扰。2.村内无水渠致农作物灌溉难。自然降水难以满足需求，无法调配水资源。钢槽水渠可稳定输水、调配水源、降成本、耐用且利农业可持续发展。3.村委会左侧陡壁现用围网代替围墙，不美观且安全性不足，需维修残壁断垣。4.设计挡墙，村内道路地形复杂，存在诸多安全隐患。加固山体，防止山体滑坡、土石滚落，保障道路畅通和村民出行安全。设计挡墙能有效抵御落石、泥石流等自然灾害对道路的破坏，延长道路使用寿命。同时，挡墙还可以起到一定的美化作用，使山间道路与周边自然环境更加协调，提升村庄整体形象。5.村内现有的蓄水池为村民临时自建，质量欠佳。在断水情况下无法满足农作物灌溉需求。新建灌溉蓄水池可确保在缺水时为农作物稳定供水，提高灌溉效率，保障农业生产，促进农村经济发展。同时，专业建设的蓄水池质量更可靠，使用寿命长，能有效避免水资源浪费和潜在的安全隐患。6.目前村内没有农机存放室，农机每天风吹雨晒。新建农机存放室很有必要。一方面能保护农机免受自然侵蚀，延长使用寿命，降低维修成本。另一方面确保农机性能稳定，随时可用，提高农业生产效率。同时也能提升村容村貌。7.现村内没有实现人畜分离，现有的牛圈都是村民在自家院里修建，村民与牛羊等牲畜生活在一起，影响村民健康，也造成村内卫生环境及村容村貌较差。</t>
    </r>
    <r>
      <rPr>
        <b/>
        <sz val="15"/>
        <rFont val="Microsoft YaHei"/>
        <charset val="134"/>
      </rPr>
      <t>管护主体：</t>
    </r>
    <r>
      <rPr>
        <sz val="15"/>
        <rFont val="Microsoft YaHei"/>
        <charset val="134"/>
      </rPr>
      <t>洛林乡达热村。</t>
    </r>
  </si>
  <si>
    <t>中央巩固衔接任务资金595万元，自治区巩固衔接任务资金160万元，市巩固衔接任务资金52.43万元，县巩固衔接任务资金47.67万元，县本级其他资金20万元。均为巩固衔接任务资金。</t>
  </si>
  <si>
    <t>加查县坝乡定贡岗村宜居宜业和美村庄建设项目</t>
  </si>
  <si>
    <t>定贡岗村</t>
  </si>
  <si>
    <r>
      <rPr>
        <b/>
        <sz val="15"/>
        <rFont val="Microsoft YaHei"/>
        <charset val="134"/>
      </rPr>
      <t>建设内容：</t>
    </r>
    <r>
      <rPr>
        <sz val="15"/>
        <rFont val="Microsoft YaHei"/>
        <charset val="134"/>
      </rPr>
      <t>新建厕所32.64㎡，旱厕该水侧32.64㎡，新建农机具停放棚42.14㎡，附属工程新建打麦场3759.06㎡、新建防牛围栏265.6m、新建绿化119.13㎡、新建排水沟41.9m、新建围墙2.1米高58m、新建围墙1.5米高101m、新建场地硬化2202.65㎡、新建场地硬化（透水转）385.95㎡、新建路沿石197.4m、新建场地硬化（公厕修缮附属）1269.1㎡、公厕修缮28㎡、农用仓库改造1966.56㎡、新建道路4729.4㎡、道路附属硬化2227.62㎡、台阶修复2处、增设台阶1处、路灯拆除18盏、新增路灯30盏、新建铅丝笼挡墙40.2m、3组团污水工程1项、2组团污水工程1项、村集体污水官网1项、1组团污水工程1项、4组团污水工程1项、给水工程1项、附属土石方工程1项；设备采购农用收割机2台、一体化污水处理设备（日处理量30m³）1个、太阳能发电设备（30t/天）1个、一体化污水处理设备（日处理量5m³）1个、太阳能发电设备（5t/天）1个。</t>
    </r>
    <r>
      <rPr>
        <b/>
        <sz val="15"/>
        <rFont val="Microsoft YaHei"/>
        <charset val="134"/>
      </rPr>
      <t>可行性必要性：</t>
    </r>
    <r>
      <rPr>
        <sz val="15"/>
        <rFont val="Microsoft YaHei"/>
        <charset val="134"/>
      </rPr>
      <t>目前村内入户道路主要为土路村民出入不便，部分现状入户道路路旁边坡存在落石头影响通行安全需设挡墙，村内现状照明路灯均以废弃无法使用，无法满足夜景村内的照明情况，且村内地形复杂缺少照明无法保障村民夜间安全出行，因此在村内新增太阳能路灯77盏以保障村民夜间的出行，村内部分道路台阶破损影响通行需修复，同时村内一处道路坡度较高，冬季时结冰车辆及人行不便存在安全隐患，需调整道路坡度。村内现状污水为村民自己设置的水管排放，影响村内环境，且存在污染情况，急需设置污水管网及沉淀池。村内现有农用仓库一座，但目前破败不堪，需对仓库进行修缮同时增设一个厕所。村内公厕共计四处，一处已废弃，三处仍在使用，但现状公厕已经破败不堪，因此对仍在使用的三处公厕进行翻新。定贡岗村现缺少打麦场进行农作物晾晒需新建打麦场一个，村内车辆缺少停放位置，现状车辆集中停在道路及草地上，影响通行及村内环境需做场地硬化用于停放车辆。村内需2台收割机提高农业生产效率，同时为保护农机免受自然侵蚀，延长使用寿命，降低维修成本为延迟收割机，新建农机存放室很有必要。</t>
    </r>
    <r>
      <rPr>
        <b/>
        <sz val="15"/>
        <rFont val="Microsoft YaHei"/>
        <charset val="134"/>
      </rPr>
      <t>管护主体：</t>
    </r>
    <r>
      <rPr>
        <sz val="15"/>
        <rFont val="Microsoft YaHei"/>
        <charset val="134"/>
      </rPr>
      <t>坝乡定贡岗村。</t>
    </r>
  </si>
  <si>
    <t>中央衔接资金894万元，自治区衔接资金247万元，其中少数民族发展资金247万元。市级衔接资金80.31万元，县级衔接资金60.47万元，县本级其他资金20万元。均为巩固衔接任务资金。</t>
  </si>
  <si>
    <t>（四）人居环境整治类</t>
  </si>
  <si>
    <t>加查县加查镇扎西定岗村宜居宜业和美村庄建设项目</t>
  </si>
  <si>
    <t>扎西定岗村</t>
  </si>
  <si>
    <r>
      <rPr>
        <b/>
        <sz val="16"/>
        <color theme="1"/>
        <rFont val="Microsoft YaHei"/>
        <charset val="134"/>
      </rPr>
      <t>建设内容：</t>
    </r>
    <r>
      <rPr>
        <sz val="16"/>
        <color theme="1"/>
        <rFont val="Microsoft YaHei"/>
        <charset val="134"/>
      </rPr>
      <t>新建道路1672.1平方米，磨面房129.23平方米、场地平整植草 7817平方米、牛圈86间3870平方米，晾晒场2383.09 平方米及附属设施建设。</t>
    </r>
    <r>
      <rPr>
        <b/>
        <sz val="16"/>
        <color theme="1"/>
        <rFont val="Microsoft YaHei"/>
        <charset val="134"/>
      </rPr>
      <t>可行性必要性：</t>
    </r>
    <r>
      <rPr>
        <sz val="16"/>
        <color theme="1"/>
        <rFont val="Microsoft YaHei"/>
        <charset val="134"/>
      </rPr>
      <t>由于村居内道路狭窄、损坏，饮水排水不便，与乡镇基础设施存在较大差距，水、电、路是群众反映强烈的突出短板。通过委派第三方设计公司进行设计，设计过程中乡村振兴局联合乡、村领导实地复核6次，第2次蓝图复核后立项实施，项目实施均符合当地实际。</t>
    </r>
    <r>
      <rPr>
        <b/>
        <sz val="16"/>
        <color theme="1"/>
        <rFont val="Microsoft YaHei"/>
        <charset val="134"/>
      </rPr>
      <t>预期效益分析：</t>
    </r>
    <r>
      <rPr>
        <sz val="16"/>
        <color theme="1"/>
        <rFont val="Microsoft YaHei"/>
        <charset val="134"/>
      </rPr>
      <t>该项目预计年均实现收益220万元，受益群众150户532人，其中受益脱贫户6户11人。同时，当地群众参与建设残垣断壁整治、管道开挖等，涉及资金56万元，参与率达14%。管护主体：加查镇扎西定岗村。</t>
    </r>
  </si>
  <si>
    <t>中央衔接资金1480.61万元，均为巩固衔接任务资金。</t>
  </si>
  <si>
    <t>（五）其他类（含：贷款贴息、跨区域就业补助、帮扶车间补助等）</t>
  </si>
  <si>
    <t>小额信贷贴息项目</t>
  </si>
  <si>
    <t>全县</t>
  </si>
  <si>
    <r>
      <rPr>
        <b/>
        <sz val="16"/>
        <rFont val="Microsoft YaHei"/>
        <charset val="134"/>
      </rPr>
      <t>建设内容：</t>
    </r>
    <r>
      <rPr>
        <sz val="16"/>
        <rFont val="Microsoft YaHei"/>
        <charset val="134"/>
      </rPr>
      <t>对全县280户小额到户贷款进行贴息，涉及贴息资金26.96万元。补贴类项目。</t>
    </r>
  </si>
  <si>
    <t>中央衔接资金26.96万元，均为巩固衔接任务资金。</t>
  </si>
  <si>
    <t>加查县就业帮扶车间补助资金</t>
  </si>
  <si>
    <r>
      <t>建设内容：</t>
    </r>
    <r>
      <rPr>
        <sz val="16"/>
        <rFont val="宋体"/>
        <charset val="134"/>
      </rPr>
      <t>对符合条件的2个帮扶车间，吸纳稳定就业共19人，按每人每年3000元的标准补贴。车间分别为：加查县江塘村富民木碗加工合作社稳定就业9人；西藏加查共康产业发展有限责任公司稳定就业10人。其中（脱贫户、监测户4人，一般农户15人）。补贴类项目。</t>
    </r>
  </si>
  <si>
    <t>中央衔接资金5.7万元，均为巩固衔接任务资金。</t>
  </si>
  <si>
    <t>加查县户厕改造项目</t>
  </si>
  <si>
    <t>加查县五乡两镇</t>
  </si>
  <si>
    <r>
      <t>建设内容：</t>
    </r>
    <r>
      <rPr>
        <sz val="16"/>
        <rFont val="Microsoft YaHei"/>
        <charset val="134"/>
      </rPr>
      <t>对143户农村户厕改造进行奖补。</t>
    </r>
  </si>
  <si>
    <t>自治区衔接资金28.6万元、其中少数民族发展资金16万元。其他资金7.15万元，均为巩固衔接任务资金。</t>
  </si>
  <si>
    <t>山南市2023年脱贫县财政涉农统筹整合资金补充方案项目汇总表（按县区）</t>
  </si>
  <si>
    <t>填报单位：山南市乡村振兴局计划财务科</t>
  </si>
  <si>
    <t>市、县（区)</t>
  </si>
  <si>
    <t>项目个数</t>
  </si>
  <si>
    <t>衔接资金</t>
  </si>
  <si>
    <t>项目预计年均实现收益                           （万元）</t>
  </si>
  <si>
    <t>项目受益群众户                        (户)</t>
  </si>
  <si>
    <t>项目受益群众人数                       (人)</t>
  </si>
  <si>
    <t>中央财政                          资金</t>
  </si>
  <si>
    <t>自治区财政资金</t>
  </si>
  <si>
    <t>地（市）级资金</t>
  </si>
  <si>
    <t>县本级                                       资金</t>
  </si>
  <si>
    <t>援藏资金</t>
  </si>
  <si>
    <t>银行贷款</t>
  </si>
  <si>
    <t>项目单位自筹（含贷款）</t>
  </si>
  <si>
    <t>其他                  资金</t>
  </si>
  <si>
    <t>受益脱贫户数</t>
  </si>
  <si>
    <t>受益脱贫人数</t>
  </si>
  <si>
    <t>山南市</t>
  </si>
  <si>
    <t>一</t>
  </si>
  <si>
    <t>乃东区</t>
  </si>
  <si>
    <t>二</t>
  </si>
  <si>
    <t>扎囊县</t>
  </si>
  <si>
    <t>三</t>
  </si>
  <si>
    <t>贡嘎县</t>
  </si>
  <si>
    <t>四</t>
  </si>
  <si>
    <t>桑日县</t>
  </si>
  <si>
    <t>五</t>
  </si>
  <si>
    <t>琼结县</t>
  </si>
  <si>
    <t>六</t>
  </si>
  <si>
    <t>曲松县</t>
  </si>
  <si>
    <t>七</t>
  </si>
  <si>
    <t>措美县</t>
  </si>
  <si>
    <t>八</t>
  </si>
  <si>
    <t>洛扎县</t>
  </si>
  <si>
    <t>九</t>
  </si>
  <si>
    <t>十</t>
  </si>
  <si>
    <t>隆子县</t>
  </si>
  <si>
    <t>十一</t>
  </si>
  <si>
    <t>错那县</t>
  </si>
  <si>
    <t>十二</t>
  </si>
  <si>
    <t>浪卡子县</t>
  </si>
  <si>
    <t>山南市2023年脱贫县财政涉农统筹整合资金补充方案项目汇总表（按类别）</t>
  </si>
  <si>
    <t>市、县区</t>
  </si>
  <si>
    <t>合计</t>
  </si>
  <si>
    <t>（一）乡村特色产业（含产业基础设施配套）</t>
  </si>
  <si>
    <t>（二）小型公益性基础设施类</t>
  </si>
  <si>
    <t>（五）生态岗位补偿类</t>
  </si>
  <si>
    <t>贡嘎县矮化苹果仓储建设项目缺口资金</t>
  </si>
  <si>
    <t>昌果村</t>
  </si>
  <si>
    <t>新建综合分选车间，宿舍楼，厨房及餐厅，门卫、消防设备用房及消防水池，污水处理池及室外附属设施（停车场、配电箱等）。</t>
  </si>
  <si>
    <t>民宗局、乡村振兴局</t>
  </si>
  <si>
    <t>达瓦次仁、
欧珠18189935955</t>
  </si>
  <si>
    <t>2023.12</t>
  </si>
  <si>
    <t>中央财政衔接推进乡村振兴补助资金932.03万元（少数民族发展任务资金903.55万元，巩固拓展脱贫攻坚成果和乡村振兴任务资金28.48万元）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</si>
</sst>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0_ "/>
    <numFmt numFmtId="179" formatCode="#,##0.00_ "/>
    <numFmt numFmtId="180" formatCode="yyyy&quot;年&quot;m&quot;月&quot;d&quot;日&quot;;@"/>
    <numFmt numFmtId="181" formatCode="yyyy&quot;年&quot;m&quot;月&quot;;@"/>
  </numFmts>
  <fonts count="94">
    <font>
      <sz val="1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4"/>
      <color rgb="FFFF0000"/>
      <name val="仿宋_GB2312"/>
      <charset val="134"/>
    </font>
    <font>
      <sz val="22"/>
      <name val="宋体"/>
      <charset val="134"/>
    </font>
    <font>
      <sz val="14"/>
      <name val="仿宋_GB2312"/>
      <charset val="134"/>
    </font>
    <font>
      <b/>
      <sz val="36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b/>
      <sz val="24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name val="黑体"/>
      <charset val="134"/>
    </font>
    <font>
      <b/>
      <sz val="20"/>
      <name val="黑体"/>
      <charset val="134"/>
    </font>
    <font>
      <b/>
      <sz val="24"/>
      <color theme="1"/>
      <name val="宋体"/>
      <charset val="134"/>
      <scheme val="minor"/>
    </font>
    <font>
      <sz val="20"/>
      <color rgb="FFFF0000"/>
      <name val="宋体"/>
      <charset val="134"/>
    </font>
    <font>
      <sz val="11"/>
      <name val="Times New Roman"/>
      <charset val="0"/>
    </font>
    <font>
      <sz val="20"/>
      <name val="宋体"/>
      <charset val="134"/>
    </font>
    <font>
      <b/>
      <sz val="36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22"/>
      <color theme="1"/>
      <name val="黑体"/>
      <charset val="134"/>
    </font>
    <font>
      <sz val="26"/>
      <name val="宋体"/>
      <charset val="134"/>
    </font>
    <font>
      <b/>
      <sz val="16"/>
      <color theme="1"/>
      <name val="宋体"/>
      <charset val="134"/>
    </font>
    <font>
      <b/>
      <sz val="24"/>
      <color rgb="FFFF0000"/>
      <name val="黑体"/>
      <charset val="134"/>
    </font>
    <font>
      <b/>
      <sz val="26"/>
      <name val="黑体"/>
      <charset val="134"/>
    </font>
    <font>
      <b/>
      <sz val="26"/>
      <color rgb="FFFF0000"/>
      <name val="黑体"/>
      <charset val="134"/>
    </font>
    <font>
      <sz val="28"/>
      <name val="宋体"/>
      <charset val="134"/>
    </font>
    <font>
      <b/>
      <sz val="14"/>
      <name val="宋体"/>
      <charset val="134"/>
    </font>
    <font>
      <b/>
      <sz val="20"/>
      <color rgb="FFFF000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b/>
      <sz val="28"/>
      <name val="Microsoft YaHei"/>
      <charset val="134"/>
    </font>
    <font>
      <b/>
      <sz val="11"/>
      <name val="Microsoft YaHei"/>
      <charset val="134"/>
    </font>
    <font>
      <b/>
      <sz val="12"/>
      <name val="Microsoft YaHei"/>
      <charset val="134"/>
    </font>
    <font>
      <b/>
      <sz val="16"/>
      <name val="Microsoft YaHei"/>
      <charset val="134"/>
    </font>
    <font>
      <b/>
      <sz val="14"/>
      <name val="Microsoft YaHei"/>
      <charset val="134"/>
    </font>
    <font>
      <b/>
      <sz val="10"/>
      <name val="Microsoft YaHei"/>
      <charset val="134"/>
    </font>
    <font>
      <sz val="12"/>
      <name val="Microsoft YaHei"/>
      <charset val="134"/>
    </font>
    <font>
      <b/>
      <sz val="12"/>
      <color rgb="FFFF0000"/>
      <name val="Microsoft YaHei"/>
      <charset val="134"/>
    </font>
    <font>
      <b/>
      <sz val="16"/>
      <color rgb="FFFF0000"/>
      <name val="Microsoft YaHei"/>
      <charset val="134"/>
    </font>
    <font>
      <b/>
      <sz val="10"/>
      <color rgb="FFFF0000"/>
      <name val="Microsoft YaHei"/>
      <charset val="134"/>
    </font>
    <font>
      <sz val="12"/>
      <color rgb="FFFF0000"/>
      <name val="Microsoft YaHei"/>
      <charset val="134"/>
    </font>
    <font>
      <b/>
      <sz val="18"/>
      <color rgb="FFFF0000"/>
      <name val="Microsoft YaHei"/>
      <charset val="134"/>
    </font>
    <font>
      <sz val="16"/>
      <name val="Microsoft YaHei"/>
      <charset val="134"/>
    </font>
    <font>
      <sz val="16"/>
      <color theme="1"/>
      <name val="Microsoft YaHei"/>
      <charset val="134"/>
    </font>
    <font>
      <sz val="24"/>
      <color theme="1"/>
      <name val="Microsoft YaHei"/>
      <charset val="134"/>
    </font>
    <font>
      <b/>
      <sz val="16"/>
      <color theme="1"/>
      <name val="Microsoft YaHei"/>
      <charset val="134"/>
    </font>
    <font>
      <sz val="24"/>
      <name val="Microsoft YaHei"/>
      <charset val="134"/>
    </font>
    <font>
      <b/>
      <sz val="15"/>
      <name val="Microsoft YaHei"/>
      <charset val="134"/>
    </font>
    <font>
      <b/>
      <sz val="16"/>
      <name val="宋体"/>
      <charset val="134"/>
    </font>
    <font>
      <sz val="11"/>
      <name val="Microsoft YaHei"/>
      <charset val="134"/>
    </font>
    <font>
      <sz val="14"/>
      <name val="Microsoft YaHei"/>
      <charset val="134"/>
    </font>
    <font>
      <b/>
      <sz val="18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8"/>
      <name val="Microsoft YaHei"/>
      <charset val="134"/>
    </font>
    <font>
      <sz val="14"/>
      <color rgb="FFFF0000"/>
      <name val="Microsoft YaHei"/>
      <charset val="134"/>
    </font>
    <font>
      <sz val="11"/>
      <color rgb="FFFF0000"/>
      <name val="Microsoft YaHei"/>
      <charset val="134"/>
    </font>
    <font>
      <sz val="11"/>
      <color theme="1"/>
      <name val="Microsoft YaHei"/>
      <charset val="134"/>
    </font>
    <font>
      <sz val="18"/>
      <color rgb="FFFF0000"/>
      <name val="Microsoft YaHei"/>
      <charset val="134"/>
    </font>
    <font>
      <sz val="16"/>
      <color rgb="FFFF0000"/>
      <name val="Microsoft YaHei"/>
      <charset val="134"/>
    </font>
    <font>
      <sz val="18"/>
      <color theme="1"/>
      <name val="Microsoft YaHei"/>
      <charset val="134"/>
    </font>
    <font>
      <sz val="18"/>
      <name val="Microsoft YaHei"/>
      <charset val="134"/>
    </font>
    <font>
      <b/>
      <sz val="14"/>
      <color rgb="FFFF0000"/>
      <name val="Microsoft YaHei"/>
      <charset val="134"/>
    </font>
    <font>
      <b/>
      <sz val="18"/>
      <name val="宋体"/>
      <charset val="134"/>
    </font>
    <font>
      <sz val="10"/>
      <name val="Microsoft YaHei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b/>
      <sz val="13"/>
      <color rgb="FF1F497D"/>
      <name val="宋体"/>
      <charset val="134"/>
    </font>
    <font>
      <b/>
      <sz val="11"/>
      <color rgb="FF1F497D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0000"/>
      <name val="Tahoma"/>
      <charset val="134"/>
    </font>
    <font>
      <sz val="16"/>
      <color theme="1"/>
      <name val="微软雅黑"/>
      <charset val="134"/>
    </font>
    <font>
      <sz val="15"/>
      <name val="Microsoft YaHe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72">
    <xf numFmtId="0" fontId="0" fillId="0" borderId="0">
      <alignment vertical="center"/>
    </xf>
    <xf numFmtId="43" fontId="68" fillId="0" borderId="0">
      <alignment vertical="top"/>
      <protection locked="0"/>
    </xf>
    <xf numFmtId="176" fontId="68" fillId="0" borderId="0" applyProtection="0">
      <alignment vertical="center"/>
    </xf>
    <xf numFmtId="9" fontId="68" fillId="0" borderId="0" applyProtection="0">
      <alignment vertical="center"/>
    </xf>
    <xf numFmtId="41" fontId="68" fillId="0" borderId="0" applyProtection="0">
      <alignment vertical="center"/>
    </xf>
    <xf numFmtId="42" fontId="68" fillId="0" borderId="0" applyProtection="0">
      <alignment vertical="center"/>
    </xf>
    <xf numFmtId="0" fontId="69" fillId="0" borderId="0" applyProtection="0">
      <alignment vertical="center"/>
    </xf>
    <xf numFmtId="0" fontId="70" fillId="0" borderId="0" applyProtection="0">
      <alignment vertical="center"/>
    </xf>
    <xf numFmtId="0" fontId="68" fillId="4" borderId="7" applyProtection="0">
      <alignment vertical="center"/>
    </xf>
    <xf numFmtId="0" fontId="71" fillId="0" borderId="0" applyProtection="0">
      <alignment vertical="center"/>
    </xf>
    <xf numFmtId="0" fontId="72" fillId="0" borderId="0" applyProtection="0">
      <alignment vertical="center"/>
    </xf>
    <xf numFmtId="0" fontId="73" fillId="0" borderId="0" applyProtection="0">
      <alignment vertical="center"/>
    </xf>
    <xf numFmtId="0" fontId="74" fillId="0" borderId="8" applyProtection="0">
      <alignment vertical="center"/>
    </xf>
    <xf numFmtId="0" fontId="75" fillId="0" borderId="8" applyProtection="0">
      <alignment vertical="center"/>
    </xf>
    <xf numFmtId="0" fontId="76" fillId="0" borderId="9" applyProtection="0">
      <alignment vertical="center"/>
    </xf>
    <xf numFmtId="0" fontId="76" fillId="0" borderId="0" applyProtection="0">
      <alignment vertical="center"/>
    </xf>
    <xf numFmtId="0" fontId="77" fillId="5" borderId="10" applyProtection="0">
      <alignment vertical="center"/>
    </xf>
    <xf numFmtId="0" fontId="78" fillId="6" borderId="11" applyProtection="0">
      <alignment vertical="center"/>
    </xf>
    <xf numFmtId="0" fontId="79" fillId="6" borderId="10" applyProtection="0">
      <alignment vertical="center"/>
    </xf>
    <xf numFmtId="0" fontId="80" fillId="7" borderId="12" applyProtection="0">
      <alignment vertical="center"/>
    </xf>
    <xf numFmtId="0" fontId="81" fillId="0" borderId="13" applyProtection="0">
      <alignment vertical="center"/>
    </xf>
    <xf numFmtId="0" fontId="82" fillId="0" borderId="14" applyProtection="0">
      <alignment vertical="center"/>
    </xf>
    <xf numFmtId="0" fontId="83" fillId="8" borderId="0" applyProtection="0">
      <alignment vertical="center"/>
    </xf>
    <xf numFmtId="0" fontId="84" fillId="9" borderId="0" applyProtection="0">
      <alignment vertical="center"/>
    </xf>
    <xf numFmtId="0" fontId="85" fillId="10" borderId="0" applyProtection="0">
      <alignment vertical="center"/>
    </xf>
    <xf numFmtId="0" fontId="86" fillId="11" borderId="0" applyProtection="0">
      <alignment vertical="center"/>
    </xf>
    <xf numFmtId="0" fontId="68" fillId="12" borderId="0" applyProtection="0">
      <alignment vertical="center"/>
    </xf>
    <xf numFmtId="0" fontId="68" fillId="13" borderId="0" applyProtection="0">
      <alignment vertical="center"/>
    </xf>
    <xf numFmtId="0" fontId="86" fillId="14" borderId="0" applyProtection="0">
      <alignment vertical="center"/>
    </xf>
    <xf numFmtId="0" fontId="86" fillId="15" borderId="0" applyProtection="0">
      <alignment vertical="center"/>
    </xf>
    <xf numFmtId="0" fontId="68" fillId="16" borderId="0" applyProtection="0">
      <alignment vertical="center"/>
    </xf>
    <xf numFmtId="0" fontId="68" fillId="17" borderId="0" applyProtection="0">
      <alignment vertical="center"/>
    </xf>
    <xf numFmtId="0" fontId="86" fillId="18" borderId="0" applyProtection="0">
      <alignment vertical="center"/>
    </xf>
    <xf numFmtId="0" fontId="86" fillId="19" borderId="0" applyProtection="0">
      <alignment vertical="center"/>
    </xf>
    <xf numFmtId="0" fontId="68" fillId="20" borderId="0" applyProtection="0">
      <alignment vertical="center"/>
    </xf>
    <xf numFmtId="0" fontId="68" fillId="21" borderId="0" applyProtection="0">
      <alignment vertical="center"/>
    </xf>
    <xf numFmtId="0" fontId="86" fillId="22" borderId="0" applyProtection="0">
      <alignment vertical="center"/>
    </xf>
    <xf numFmtId="0" fontId="86" fillId="23" borderId="0" applyProtection="0">
      <alignment vertical="center"/>
    </xf>
    <xf numFmtId="0" fontId="68" fillId="24" borderId="0" applyProtection="0">
      <alignment vertical="center"/>
    </xf>
    <xf numFmtId="0" fontId="68" fillId="25" borderId="0" applyProtection="0">
      <alignment vertical="center"/>
    </xf>
    <xf numFmtId="0" fontId="86" fillId="26" borderId="0" applyProtection="0">
      <alignment vertical="center"/>
    </xf>
    <xf numFmtId="0" fontId="86" fillId="27" borderId="0" applyProtection="0">
      <alignment vertical="center"/>
    </xf>
    <xf numFmtId="0" fontId="68" fillId="28" borderId="0" applyProtection="0">
      <alignment vertical="center"/>
    </xf>
    <xf numFmtId="0" fontId="68" fillId="29" borderId="0" applyProtection="0">
      <alignment vertical="center"/>
    </xf>
    <xf numFmtId="0" fontId="86" fillId="30" borderId="0" applyProtection="0">
      <alignment vertical="center"/>
    </xf>
    <xf numFmtId="0" fontId="86" fillId="31" borderId="0" applyProtection="0">
      <alignment vertical="center"/>
    </xf>
    <xf numFmtId="0" fontId="68" fillId="32" borderId="0" applyProtection="0">
      <alignment vertical="center"/>
    </xf>
    <xf numFmtId="0" fontId="68" fillId="33" borderId="0" applyProtection="0">
      <alignment vertical="center"/>
    </xf>
    <xf numFmtId="0" fontId="86" fillId="34" borderId="0" applyProtection="0">
      <alignment vertical="center"/>
    </xf>
    <xf numFmtId="0" fontId="31" fillId="0" borderId="0" applyProtection="0"/>
    <xf numFmtId="0" fontId="87" fillId="0" borderId="0">
      <protection locked="0"/>
    </xf>
    <xf numFmtId="0" fontId="31" fillId="0" borderId="0"/>
    <xf numFmtId="0" fontId="88" fillId="0" borderId="0" applyProtection="0"/>
    <xf numFmtId="0" fontId="88" fillId="0" borderId="0"/>
    <xf numFmtId="0" fontId="68" fillId="0" borderId="0"/>
    <xf numFmtId="0" fontId="31" fillId="0" borderId="0">
      <protection locked="0"/>
    </xf>
    <xf numFmtId="0" fontId="68" fillId="0" borderId="0">
      <protection locked="0"/>
    </xf>
    <xf numFmtId="0" fontId="89" fillId="0" borderId="0">
      <alignment vertical="center"/>
    </xf>
    <xf numFmtId="0" fontId="68" fillId="35" borderId="0">
      <protection locked="0"/>
    </xf>
    <xf numFmtId="0" fontId="68" fillId="0" borderId="0" applyProtection="0"/>
    <xf numFmtId="0" fontId="90" fillId="0" borderId="0"/>
    <xf numFmtId="0" fontId="88" fillId="0" borderId="0">
      <protection locked="0"/>
    </xf>
    <xf numFmtId="0" fontId="87" fillId="0" borderId="0">
      <alignment vertical="center"/>
    </xf>
    <xf numFmtId="0" fontId="87" fillId="0" borderId="0" applyProtection="0"/>
    <xf numFmtId="0" fontId="68" fillId="0" borderId="0" applyProtection="0">
      <alignment vertical="center"/>
    </xf>
    <xf numFmtId="0" fontId="91" fillId="0" borderId="0" applyProtection="0">
      <alignment vertical="center"/>
    </xf>
    <xf numFmtId="0" fontId="68" fillId="0" borderId="0">
      <alignment vertical="center"/>
    </xf>
    <xf numFmtId="0" fontId="87" fillId="0" borderId="0" applyProtection="0">
      <alignment vertical="center"/>
    </xf>
    <xf numFmtId="0" fontId="87" fillId="0" borderId="0"/>
    <xf numFmtId="0" fontId="91" fillId="0" borderId="0">
      <protection locked="0"/>
    </xf>
    <xf numFmtId="0" fontId="31" fillId="0" borderId="0" applyProtection="0">
      <alignment vertical="center"/>
    </xf>
    <xf numFmtId="0" fontId="31" fillId="0" borderId="0">
      <alignment vertical="center"/>
    </xf>
  </cellStyleXfs>
  <cellXfs count="20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7" fillId="0" borderId="0" xfId="56" applyNumberFormat="1" applyFont="1" applyFill="1" applyAlignment="1" applyProtection="1">
      <alignment horizontal="center" vertical="center" wrapText="1"/>
    </xf>
    <xf numFmtId="0" fontId="8" fillId="3" borderId="0" xfId="56" applyNumberFormat="1" applyFont="1" applyFill="1" applyAlignment="1" applyProtection="1">
      <alignment vertical="center"/>
    </xf>
    <xf numFmtId="0" fontId="9" fillId="3" borderId="0" xfId="56" applyNumberFormat="1" applyFont="1" applyFill="1" applyBorder="1" applyAlignment="1" applyProtection="1">
      <alignment vertical="center"/>
    </xf>
    <xf numFmtId="0" fontId="9" fillId="3" borderId="0" xfId="56" applyNumberFormat="1" applyFont="1" applyFill="1" applyBorder="1" applyAlignment="1" applyProtection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8" fillId="3" borderId="0" xfId="56" applyNumberFormat="1" applyFont="1" applyFill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3" borderId="0" xfId="56" applyNumberFormat="1" applyFont="1" applyFill="1" applyAlignment="1" applyProtection="1">
      <alignment horizontal="center" vertical="center" wrapText="1"/>
    </xf>
    <xf numFmtId="0" fontId="20" fillId="3" borderId="0" xfId="56" applyNumberFormat="1" applyFont="1" applyFill="1" applyAlignment="1" applyProtection="1">
      <alignment horizontal="center" vertical="center" wrapText="1"/>
    </xf>
    <xf numFmtId="0" fontId="21" fillId="3" borderId="0" xfId="56" applyNumberFormat="1" applyFont="1" applyFill="1" applyBorder="1" applyAlignment="1" applyProtection="1">
      <alignment horizontal="center" vertical="center" wrapText="1"/>
    </xf>
    <xf numFmtId="0" fontId="22" fillId="0" borderId="1" xfId="56" applyNumberFormat="1" applyFont="1" applyFill="1" applyBorder="1" applyAlignment="1" applyProtection="1">
      <alignment horizontal="center" vertical="center" wrapText="1"/>
    </xf>
    <xf numFmtId="0" fontId="22" fillId="3" borderId="1" xfId="56" applyNumberFormat="1" applyFont="1" applyFill="1" applyBorder="1" applyAlignment="1" applyProtection="1">
      <alignment horizontal="center" vertical="center" wrapText="1"/>
    </xf>
    <xf numFmtId="0" fontId="22" fillId="3" borderId="2" xfId="56" applyNumberFormat="1" applyFont="1" applyFill="1" applyBorder="1" applyAlignment="1" applyProtection="1">
      <alignment horizontal="center" vertical="center" wrapText="1"/>
    </xf>
    <xf numFmtId="0" fontId="22" fillId="3" borderId="3" xfId="56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56" applyNumberFormat="1" applyFont="1" applyFill="1" applyBorder="1" applyAlignment="1" applyProtection="1">
      <alignment horizontal="center" vertical="center" wrapText="1"/>
    </xf>
    <xf numFmtId="177" fontId="13" fillId="0" borderId="1" xfId="56" applyNumberFormat="1" applyFont="1" applyFill="1" applyBorder="1" applyAlignment="1" applyProtection="1">
      <alignment horizontal="center" vertical="center" wrapText="1"/>
    </xf>
    <xf numFmtId="0" fontId="13" fillId="0" borderId="1" xfId="56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56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Alignment="1">
      <alignment vertical="center"/>
    </xf>
    <xf numFmtId="178" fontId="21" fillId="3" borderId="0" xfId="56" applyNumberFormat="1" applyFont="1" applyFill="1" applyBorder="1" applyAlignment="1" applyProtection="1">
      <alignment horizontal="center" vertical="center" wrapText="1"/>
    </xf>
    <xf numFmtId="178" fontId="22" fillId="3" borderId="1" xfId="56" applyNumberFormat="1" applyFont="1" applyFill="1" applyBorder="1" applyAlignment="1" applyProtection="1">
      <alignment horizontal="center" vertical="center" wrapText="1"/>
    </xf>
    <xf numFmtId="178" fontId="24" fillId="3" borderId="0" xfId="56" applyNumberFormat="1" applyFont="1" applyFill="1" applyAlignment="1" applyProtection="1">
      <alignment horizontal="center" vertical="center" wrapText="1"/>
    </xf>
    <xf numFmtId="0" fontId="25" fillId="0" borderId="1" xfId="56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56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180" fontId="33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4" fillId="0" borderId="0" xfId="56" applyNumberFormat="1" applyFont="1" applyFill="1" applyAlignment="1" applyProtection="1">
      <alignment horizontal="center" vertical="center" wrapText="1"/>
    </xf>
    <xf numFmtId="0" fontId="35" fillId="0" borderId="0" xfId="56" applyNumberFormat="1" applyFont="1" applyFill="1" applyBorder="1" applyAlignment="1" applyProtection="1">
      <alignment horizontal="left" vertical="center" wrapText="1"/>
    </xf>
    <xf numFmtId="0" fontId="35" fillId="0" borderId="0" xfId="56" applyNumberFormat="1" applyFont="1" applyFill="1" applyBorder="1" applyAlignment="1" applyProtection="1">
      <alignment horizontal="center" vertical="center" wrapText="1"/>
    </xf>
    <xf numFmtId="0" fontId="36" fillId="0" borderId="1" xfId="56" applyNumberFormat="1" applyFont="1" applyFill="1" applyBorder="1" applyAlignment="1" applyProtection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56" applyNumberFormat="1" applyFont="1" applyFill="1" applyBorder="1" applyAlignment="1" applyProtection="1">
      <alignment horizontal="center" vertical="center" wrapText="1"/>
    </xf>
    <xf numFmtId="0" fontId="37" fillId="0" borderId="2" xfId="56" applyNumberFormat="1" applyFont="1" applyFill="1" applyBorder="1" applyAlignment="1" applyProtection="1">
      <alignment horizontal="center" vertical="center" wrapText="1"/>
    </xf>
    <xf numFmtId="0" fontId="38" fillId="0" borderId="3" xfId="56" applyNumberFormat="1" applyFont="1" applyFill="1" applyBorder="1" applyAlignment="1" applyProtection="1">
      <alignment horizontal="center" vertical="center" wrapText="1"/>
    </xf>
    <xf numFmtId="0" fontId="38" fillId="0" borderId="1" xfId="56" applyNumberFormat="1" applyFont="1" applyFill="1" applyBorder="1" applyAlignment="1" applyProtection="1">
      <alignment horizontal="center" vertical="center" wrapText="1"/>
    </xf>
    <xf numFmtId="0" fontId="39" fillId="0" borderId="1" xfId="56" applyNumberFormat="1" applyFont="1" applyFill="1" applyBorder="1" applyAlignment="1" applyProtection="1">
      <alignment horizontal="center" vertical="center" wrapText="1"/>
    </xf>
    <xf numFmtId="0" fontId="40" fillId="0" borderId="1" xfId="56" applyNumberFormat="1" applyFont="1" applyFill="1" applyBorder="1" applyAlignment="1" applyProtection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vertical="center" wrapText="1"/>
    </xf>
    <xf numFmtId="0" fontId="44" fillId="0" borderId="1" xfId="56" applyNumberFormat="1" applyFont="1" applyFill="1" applyBorder="1" applyAlignment="1" applyProtection="1">
      <alignment horizontal="center" vertical="center" wrapText="1"/>
    </xf>
    <xf numFmtId="0" fontId="42" fillId="0" borderId="1" xfId="56" applyNumberFormat="1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left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7" fillId="0" borderId="3" xfId="0" applyNumberFormat="1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51" fillId="0" borderId="3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180" fontId="35" fillId="0" borderId="0" xfId="56" applyNumberFormat="1" applyFont="1" applyFill="1" applyBorder="1" applyAlignment="1" applyProtection="1">
      <alignment horizontal="center" vertical="center" wrapText="1"/>
    </xf>
    <xf numFmtId="180" fontId="37" fillId="0" borderId="1" xfId="56" applyNumberFormat="1" applyFont="1" applyFill="1" applyBorder="1" applyAlignment="1" applyProtection="1">
      <alignment horizontal="center" vertical="center" wrapText="1"/>
    </xf>
    <xf numFmtId="180" fontId="37" fillId="0" borderId="2" xfId="56" applyNumberFormat="1" applyFont="1" applyFill="1" applyBorder="1" applyAlignment="1" applyProtection="1">
      <alignment horizontal="center" vertical="center" wrapText="1"/>
    </xf>
    <xf numFmtId="0" fontId="35" fillId="0" borderId="1" xfId="56" applyNumberFormat="1" applyFont="1" applyFill="1" applyBorder="1" applyAlignment="1" applyProtection="1">
      <alignment horizontal="center" vertical="center" wrapText="1"/>
    </xf>
    <xf numFmtId="180" fontId="38" fillId="0" borderId="1" xfId="56" applyNumberFormat="1" applyFont="1" applyFill="1" applyBorder="1" applyAlignment="1" applyProtection="1">
      <alignment horizontal="center" vertical="center" wrapText="1"/>
    </xf>
    <xf numFmtId="180" fontId="38" fillId="0" borderId="3" xfId="56" applyNumberFormat="1" applyFont="1" applyFill="1" applyBorder="1" applyAlignment="1" applyProtection="1">
      <alignment horizontal="center" vertical="center" wrapText="1"/>
    </xf>
    <xf numFmtId="0" fontId="53" fillId="0" borderId="1" xfId="56" applyNumberFormat="1" applyFont="1" applyFill="1" applyBorder="1" applyAlignment="1" applyProtection="1">
      <alignment horizontal="center" vertical="center" wrapText="1"/>
    </xf>
    <xf numFmtId="0" fontId="37" fillId="0" borderId="1" xfId="56" applyNumberFormat="1" applyFont="1" applyFill="1" applyBorder="1" applyAlignment="1" applyProtection="1">
      <alignment horizontal="left" vertical="center" wrapText="1"/>
    </xf>
    <xf numFmtId="177" fontId="45" fillId="0" borderId="1" xfId="56" applyNumberFormat="1" applyFont="1" applyFill="1" applyBorder="1" applyAlignment="1" applyProtection="1">
      <alignment horizontal="center" vertical="center" wrapText="1"/>
    </xf>
    <xf numFmtId="181" fontId="42" fillId="0" borderId="1" xfId="0" applyNumberFormat="1" applyFont="1" applyFill="1" applyBorder="1" applyAlignment="1">
      <alignment horizontal="center" vertical="center" wrapText="1"/>
    </xf>
    <xf numFmtId="177" fontId="45" fillId="0" borderId="1" xfId="0" applyNumberFormat="1" applyFont="1" applyFill="1" applyBorder="1" applyAlignment="1">
      <alignment horizontal="center" vertical="center" wrapText="1"/>
    </xf>
    <xf numFmtId="49" fontId="54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left" vertical="center" wrapText="1"/>
    </xf>
    <xf numFmtId="177" fontId="55" fillId="0" borderId="1" xfId="0" applyNumberFormat="1" applyFont="1" applyFill="1" applyBorder="1" applyAlignment="1">
      <alignment horizontal="center" vertical="center" wrapText="1"/>
    </xf>
    <xf numFmtId="177" fontId="5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left" vertical="center" wrapText="1"/>
    </xf>
    <xf numFmtId="177" fontId="57" fillId="0" borderId="3" xfId="0" applyNumberFormat="1" applyFont="1" applyFill="1" applyBorder="1" applyAlignment="1">
      <alignment horizontal="center" vertical="center" wrapText="1"/>
    </xf>
    <xf numFmtId="177" fontId="57" fillId="0" borderId="6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42" fillId="0" borderId="1" xfId="56" applyNumberFormat="1" applyFont="1" applyFill="1" applyBorder="1" applyAlignment="1" applyProtection="1">
      <alignment horizontal="center" vertical="center" wrapText="1"/>
    </xf>
    <xf numFmtId="177" fontId="58" fillId="0" borderId="1" xfId="56" applyNumberFormat="1" applyFont="1" applyFill="1" applyBorder="1" applyAlignment="1" applyProtection="1">
      <alignment horizontal="center" vertical="center" wrapText="1"/>
    </xf>
    <xf numFmtId="178" fontId="58" fillId="0" borderId="1" xfId="56" applyNumberFormat="1" applyFont="1" applyFill="1" applyBorder="1" applyAlignment="1" applyProtection="1">
      <alignment horizontal="center" vertical="center" wrapText="1"/>
    </xf>
    <xf numFmtId="177" fontId="59" fillId="0" borderId="1" xfId="0" applyNumberFormat="1" applyFont="1" applyFill="1" applyBorder="1" applyAlignment="1">
      <alignment horizontal="center" vertical="center" wrapText="1"/>
    </xf>
    <xf numFmtId="177" fontId="58" fillId="0" borderId="1" xfId="0" applyNumberFormat="1" applyFont="1" applyFill="1" applyBorder="1" applyAlignment="1">
      <alignment horizontal="center" vertical="center" wrapText="1"/>
    </xf>
    <xf numFmtId="178" fontId="58" fillId="0" borderId="1" xfId="0" applyNumberFormat="1" applyFont="1" applyFill="1" applyBorder="1" applyAlignment="1">
      <alignment horizontal="center" vertical="center" wrapText="1"/>
    </xf>
    <xf numFmtId="177" fontId="60" fillId="0" borderId="1" xfId="0" applyNumberFormat="1" applyFont="1" applyFill="1" applyBorder="1" applyAlignment="1">
      <alignment horizontal="center" vertical="center" wrapText="1"/>
    </xf>
    <xf numFmtId="177" fontId="47" fillId="0" borderId="1" xfId="0" applyNumberFormat="1" applyFont="1" applyFill="1" applyBorder="1" applyAlignment="1">
      <alignment horizontal="center" vertical="center" wrapText="1"/>
    </xf>
    <xf numFmtId="177" fontId="61" fillId="0" borderId="1" xfId="0" applyNumberFormat="1" applyFont="1" applyFill="1" applyBorder="1" applyAlignment="1">
      <alignment horizontal="center" vertical="center" wrapText="1"/>
    </xf>
    <xf numFmtId="177" fontId="42" fillId="0" borderId="1" xfId="0" applyNumberFormat="1" applyFont="1" applyFill="1" applyBorder="1" applyAlignment="1">
      <alignment horizontal="center" vertical="center" wrapText="1"/>
    </xf>
    <xf numFmtId="177" fontId="62" fillId="0" borderId="1" xfId="0" applyNumberFormat="1" applyFont="1" applyFill="1" applyBorder="1" applyAlignment="1">
      <alignment horizontal="center" vertical="center" wrapText="1"/>
    </xf>
    <xf numFmtId="178" fontId="62" fillId="0" borderId="1" xfId="0" applyNumberFormat="1" applyFont="1" applyFill="1" applyBorder="1" applyAlignment="1">
      <alignment horizontal="center" vertical="center" wrapText="1"/>
    </xf>
    <xf numFmtId="177" fontId="63" fillId="0" borderId="1" xfId="0" applyNumberFormat="1" applyFont="1" applyFill="1" applyBorder="1" applyAlignment="1">
      <alignment horizontal="center" vertical="center" wrapText="1"/>
    </xf>
    <xf numFmtId="177" fontId="49" fillId="0" borderId="1" xfId="0" applyNumberFormat="1" applyFont="1" applyFill="1" applyBorder="1" applyAlignment="1">
      <alignment horizontal="center" vertical="center" wrapText="1"/>
    </xf>
    <xf numFmtId="178" fontId="47" fillId="0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77" fontId="64" fillId="0" borderId="6" xfId="0" applyNumberFormat="1" applyFont="1" applyFill="1" applyBorder="1" applyAlignment="1">
      <alignment horizontal="center" vertical="center" wrapText="1"/>
    </xf>
    <xf numFmtId="177" fontId="53" fillId="0" borderId="6" xfId="0" applyNumberFormat="1" applyFont="1" applyFill="1" applyBorder="1" applyAlignment="1">
      <alignment horizontal="center" vertical="center" wrapText="1"/>
    </xf>
    <xf numFmtId="177" fontId="37" fillId="0" borderId="6" xfId="0" applyNumberFormat="1" applyFont="1" applyFill="1" applyBorder="1" applyAlignment="1">
      <alignment horizontal="center" vertical="center" wrapText="1"/>
    </xf>
    <xf numFmtId="177" fontId="46" fillId="0" borderId="6" xfId="0" applyNumberFormat="1" applyFont="1" applyFill="1" applyBorder="1" applyAlignment="1">
      <alignment horizontal="center" vertical="center" wrapText="1"/>
    </xf>
    <xf numFmtId="178" fontId="46" fillId="0" borderId="6" xfId="0" applyNumberFormat="1" applyFont="1" applyFill="1" applyBorder="1" applyAlignment="1">
      <alignment horizontal="center" vertical="center" wrapText="1"/>
    </xf>
    <xf numFmtId="177" fontId="65" fillId="0" borderId="1" xfId="0" applyNumberFormat="1" applyFont="1" applyFill="1" applyBorder="1" applyAlignment="1">
      <alignment horizontal="center" vertical="center" wrapText="1"/>
    </xf>
    <xf numFmtId="177" fontId="53" fillId="0" borderId="3" xfId="0" applyNumberFormat="1" applyFont="1" applyFill="1" applyBorder="1" applyAlignment="1">
      <alignment horizontal="center" vertical="center" wrapText="1"/>
    </xf>
    <xf numFmtId="177" fontId="46" fillId="0" borderId="3" xfId="0" applyNumberFormat="1" applyFont="1" applyFill="1" applyBorder="1" applyAlignment="1">
      <alignment horizontal="center" vertical="center" wrapText="1"/>
    </xf>
    <xf numFmtId="178" fontId="46" fillId="0" borderId="3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6" fillId="0" borderId="1" xfId="0" applyNumberFormat="1" applyFont="1" applyFill="1" applyBorder="1" applyAlignment="1">
      <alignment horizontal="center" vertical="center" wrapText="1"/>
    </xf>
    <xf numFmtId="177" fontId="46" fillId="0" borderId="1" xfId="0" applyNumberFormat="1" applyFont="1" applyFill="1" applyBorder="1" applyAlignment="1">
      <alignment horizontal="center" vertical="center" wrapText="1"/>
    </xf>
    <xf numFmtId="178" fontId="46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35" fillId="0" borderId="0" xfId="56" applyNumberFormat="1" applyFont="1" applyFill="1" applyAlignment="1" applyProtection="1">
      <alignment horizontal="center" vertical="center" wrapText="1"/>
    </xf>
    <xf numFmtId="178" fontId="35" fillId="0" borderId="0" xfId="56" applyNumberFormat="1" applyFont="1" applyFill="1" applyAlignment="1" applyProtection="1">
      <alignment horizontal="center" vertical="center" wrapText="1"/>
    </xf>
    <xf numFmtId="0" fontId="5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43" fillId="0" borderId="1" xfId="56" applyNumberFormat="1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67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4 7" xfId="50"/>
    <cellStyle name="常规 8" xfId="51"/>
    <cellStyle name="常规_项目投入明细_10" xfId="52"/>
    <cellStyle name="常规_项目投入明细_11" xfId="53"/>
    <cellStyle name="常规 16" xfId="54"/>
    <cellStyle name="常规 2 2 6" xfId="55"/>
    <cellStyle name="常规 51" xfId="56"/>
    <cellStyle name="常规 100 2" xfId="57"/>
    <cellStyle name="20% - 强调文字颜色 2 7 4 4" xfId="58"/>
    <cellStyle name="常规 2 2" xfId="59"/>
    <cellStyle name="常规_重新梳理十二五项目-3-10金主任办后改建设内容" xfId="60"/>
    <cellStyle name="常规_项目投入明细_8" xfId="61"/>
    <cellStyle name="常规 4" xfId="62"/>
    <cellStyle name="常规 2" xfId="63"/>
    <cellStyle name="常规 11" xfId="64"/>
    <cellStyle name="常规 22" xfId="65"/>
    <cellStyle name="常规_Sheet1" xfId="66"/>
    <cellStyle name="常规_副本西藏自治区贫困县统筹整合使用财政涉农资金情况统计表（模版）参考表" xfId="67"/>
    <cellStyle name="常规 2 11" xfId="68"/>
    <cellStyle name="常规 73" xfId="69"/>
    <cellStyle name="常规 10 5" xfId="70"/>
    <cellStyle name="常规 2 2 2" xfId="7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120015</xdr:colOff>
      <xdr:row>7</xdr:row>
      <xdr:rowOff>171450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437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120015</xdr:colOff>
      <xdr:row>7</xdr:row>
      <xdr:rowOff>189230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1437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120650</xdr:colOff>
      <xdr:row>7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71437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0</xdr:row>
      <xdr:rowOff>0</xdr:rowOff>
    </xdr:from>
    <xdr:to>
      <xdr:col>7</xdr:col>
      <xdr:colOff>38735</xdr:colOff>
      <xdr:row>0</xdr:row>
      <xdr:rowOff>191135</xdr:rowOff>
    </xdr:to>
    <xdr:pic>
      <xdr:nvPicPr>
        <xdr:cNvPr id="1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0</xdr:rowOff>
    </xdr:from>
    <xdr:to>
      <xdr:col>8</xdr:col>
      <xdr:colOff>266700</xdr:colOff>
      <xdr:row>0</xdr:row>
      <xdr:rowOff>191135</xdr:rowOff>
    </xdr:to>
    <xdr:pic>
      <xdr:nvPicPr>
        <xdr:cNvPr id="1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19050</xdr:colOff>
      <xdr:row>0</xdr:row>
      <xdr:rowOff>191135</xdr:rowOff>
    </xdr:to>
    <xdr:pic>
      <xdr:nvPicPr>
        <xdr:cNvPr id="1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0</xdr:rowOff>
    </xdr:from>
    <xdr:to>
      <xdr:col>11</xdr:col>
      <xdr:colOff>38735</xdr:colOff>
      <xdr:row>0</xdr:row>
      <xdr:rowOff>191135</xdr:rowOff>
    </xdr:to>
    <xdr:pic>
      <xdr:nvPicPr>
        <xdr:cNvPr id="1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0</xdr:row>
      <xdr:rowOff>0</xdr:rowOff>
    </xdr:from>
    <xdr:to>
      <xdr:col>3</xdr:col>
      <xdr:colOff>266700</xdr:colOff>
      <xdr:row>0</xdr:row>
      <xdr:rowOff>191135</xdr:rowOff>
    </xdr:to>
    <xdr:pic>
      <xdr:nvPicPr>
        <xdr:cNvPr id="1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0636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38735</xdr:colOff>
      <xdr:row>7</xdr:row>
      <xdr:rowOff>191135</xdr:rowOff>
    </xdr:to>
    <xdr:pic>
      <xdr:nvPicPr>
        <xdr:cNvPr id="17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71437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7</xdr:row>
      <xdr:rowOff>0</xdr:rowOff>
    </xdr:from>
    <xdr:to>
      <xdr:col>8</xdr:col>
      <xdr:colOff>266700</xdr:colOff>
      <xdr:row>7</xdr:row>
      <xdr:rowOff>191135</xdr:rowOff>
    </xdr:to>
    <xdr:pic>
      <xdr:nvPicPr>
        <xdr:cNvPr id="1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71437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19050</xdr:colOff>
      <xdr:row>7</xdr:row>
      <xdr:rowOff>191135</xdr:rowOff>
    </xdr:to>
    <xdr:pic>
      <xdr:nvPicPr>
        <xdr:cNvPr id="17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71437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7</xdr:row>
      <xdr:rowOff>0</xdr:rowOff>
    </xdr:from>
    <xdr:to>
      <xdr:col>11</xdr:col>
      <xdr:colOff>38735</xdr:colOff>
      <xdr:row>7</xdr:row>
      <xdr:rowOff>191135</xdr:rowOff>
    </xdr:to>
    <xdr:pic>
      <xdr:nvPicPr>
        <xdr:cNvPr id="17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71437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171450</xdr:rowOff>
    </xdr:to>
    <xdr:pic>
      <xdr:nvPicPr>
        <xdr:cNvPr id="1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042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189230</xdr:rowOff>
    </xdr:to>
    <xdr:pic>
      <xdr:nvPicPr>
        <xdr:cNvPr id="1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6042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120650</xdr:colOff>
      <xdr:row>8</xdr:row>
      <xdr:rowOff>171450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86042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133350</xdr:colOff>
      <xdr:row>0</xdr:row>
      <xdr:rowOff>0</xdr:rowOff>
    </xdr:from>
    <xdr:to>
      <xdr:col>4</xdr:col>
      <xdr:colOff>266700</xdr:colOff>
      <xdr:row>0</xdr:row>
      <xdr:rowOff>191135</xdr:rowOff>
    </xdr:to>
    <xdr:pic>
      <xdr:nvPicPr>
        <xdr:cNvPr id="34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30186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9</xdr:row>
      <xdr:rowOff>0</xdr:rowOff>
    </xdr:from>
    <xdr:to>
      <xdr:col>7</xdr:col>
      <xdr:colOff>38735</xdr:colOff>
      <xdr:row>9</xdr:row>
      <xdr:rowOff>191135</xdr:rowOff>
    </xdr:to>
    <xdr:pic>
      <xdr:nvPicPr>
        <xdr:cNvPr id="34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100647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9</xdr:row>
      <xdr:rowOff>0</xdr:rowOff>
    </xdr:from>
    <xdr:to>
      <xdr:col>8</xdr:col>
      <xdr:colOff>266700</xdr:colOff>
      <xdr:row>9</xdr:row>
      <xdr:rowOff>191135</xdr:rowOff>
    </xdr:to>
    <xdr:pic>
      <xdr:nvPicPr>
        <xdr:cNvPr id="34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100647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19050</xdr:colOff>
      <xdr:row>9</xdr:row>
      <xdr:rowOff>191135</xdr:rowOff>
    </xdr:to>
    <xdr:pic>
      <xdr:nvPicPr>
        <xdr:cNvPr id="347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100647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9</xdr:row>
      <xdr:rowOff>0</xdr:rowOff>
    </xdr:from>
    <xdr:to>
      <xdr:col>11</xdr:col>
      <xdr:colOff>38735</xdr:colOff>
      <xdr:row>9</xdr:row>
      <xdr:rowOff>191135</xdr:rowOff>
    </xdr:to>
    <xdr:pic>
      <xdr:nvPicPr>
        <xdr:cNvPr id="348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100647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120015</xdr:colOff>
      <xdr:row>14</xdr:row>
      <xdr:rowOff>171450</xdr:rowOff>
    </xdr:to>
    <xdr:pic>
      <xdr:nvPicPr>
        <xdr:cNvPr id="34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36725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120015</xdr:colOff>
      <xdr:row>14</xdr:row>
      <xdr:rowOff>189230</xdr:rowOff>
    </xdr:to>
    <xdr:pic>
      <xdr:nvPicPr>
        <xdr:cNvPr id="3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36725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120650</xdr:colOff>
      <xdr:row>14</xdr:row>
      <xdr:rowOff>171450</xdr:rowOff>
    </xdr:to>
    <xdr:pic>
      <xdr:nvPicPr>
        <xdr:cNvPr id="3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3130" y="1736725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38735</xdr:colOff>
      <xdr:row>3</xdr:row>
      <xdr:rowOff>191135</xdr:rowOff>
    </xdr:to>
    <xdr:pic>
      <xdr:nvPicPr>
        <xdr:cNvPr id="451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380720" y="23685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133350</xdr:colOff>
      <xdr:row>3</xdr:row>
      <xdr:rowOff>0</xdr:rowOff>
    </xdr:from>
    <xdr:to>
      <xdr:col>8</xdr:col>
      <xdr:colOff>266700</xdr:colOff>
      <xdr:row>3</xdr:row>
      <xdr:rowOff>191135</xdr:rowOff>
    </xdr:to>
    <xdr:pic>
      <xdr:nvPicPr>
        <xdr:cNvPr id="45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495905" y="23685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19050</xdr:colOff>
      <xdr:row>3</xdr:row>
      <xdr:rowOff>191135</xdr:rowOff>
    </xdr:to>
    <xdr:pic>
      <xdr:nvPicPr>
        <xdr:cNvPr id="453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78825" y="23685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3</xdr:row>
      <xdr:rowOff>0</xdr:rowOff>
    </xdr:from>
    <xdr:to>
      <xdr:col>11</xdr:col>
      <xdr:colOff>38735</xdr:colOff>
      <xdr:row>3</xdr:row>
      <xdr:rowOff>191135</xdr:rowOff>
    </xdr:to>
    <xdr:pic>
      <xdr:nvPicPr>
        <xdr:cNvPr id="45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097875" y="23685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133350</xdr:colOff>
      <xdr:row>3</xdr:row>
      <xdr:rowOff>0</xdr:rowOff>
    </xdr:from>
    <xdr:to>
      <xdr:col>3</xdr:col>
      <xdr:colOff>266700</xdr:colOff>
      <xdr:row>3</xdr:row>
      <xdr:rowOff>191135</xdr:rowOff>
    </xdr:to>
    <xdr:pic>
      <xdr:nvPicPr>
        <xdr:cNvPr id="45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206365" y="23685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20</xdr:col>
      <xdr:colOff>133350</xdr:colOff>
      <xdr:row>6</xdr:row>
      <xdr:rowOff>187325</xdr:rowOff>
    </xdr:to>
    <xdr:pic>
      <xdr:nvPicPr>
        <xdr:cNvPr id="18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7986970" y="56832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19685</xdr:colOff>
      <xdr:row>12</xdr:row>
      <xdr:rowOff>191135</xdr:rowOff>
    </xdr:to>
    <xdr:pic>
      <xdr:nvPicPr>
        <xdr:cNvPr id="252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444625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133350</xdr:colOff>
      <xdr:row>12</xdr:row>
      <xdr:rowOff>191135</xdr:rowOff>
    </xdr:to>
    <xdr:pic>
      <xdr:nvPicPr>
        <xdr:cNvPr id="25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4462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19050</xdr:colOff>
      <xdr:row>12</xdr:row>
      <xdr:rowOff>191135</xdr:rowOff>
    </xdr:to>
    <xdr:pic>
      <xdr:nvPicPr>
        <xdr:cNvPr id="2529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1444625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191135</xdr:rowOff>
    </xdr:to>
    <xdr:pic>
      <xdr:nvPicPr>
        <xdr:cNvPr id="2531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252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191135</xdr:rowOff>
    </xdr:to>
    <xdr:pic>
      <xdr:nvPicPr>
        <xdr:cNvPr id="272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86480" y="115252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10</xdr:row>
      <xdr:rowOff>0</xdr:rowOff>
    </xdr:from>
    <xdr:to>
      <xdr:col>0</xdr:col>
      <xdr:colOff>266700</xdr:colOff>
      <xdr:row>10</xdr:row>
      <xdr:rowOff>191135</xdr:rowOff>
    </xdr:to>
    <xdr:pic>
      <xdr:nvPicPr>
        <xdr:cNvPr id="272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3350" y="1152525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187325</xdr:rowOff>
    </xdr:to>
    <xdr:pic>
      <xdr:nvPicPr>
        <xdr:cNvPr id="276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252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187325</xdr:rowOff>
    </xdr:to>
    <xdr:pic>
      <xdr:nvPicPr>
        <xdr:cNvPr id="279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86480" y="1152525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10</xdr:row>
      <xdr:rowOff>0</xdr:rowOff>
    </xdr:from>
    <xdr:to>
      <xdr:col>1</xdr:col>
      <xdr:colOff>266700</xdr:colOff>
      <xdr:row>10</xdr:row>
      <xdr:rowOff>190500</xdr:rowOff>
    </xdr:to>
    <xdr:pic>
      <xdr:nvPicPr>
        <xdr:cNvPr id="283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28470" y="11525250"/>
          <a:ext cx="133350" cy="190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120650</xdr:colOff>
      <xdr:row>7</xdr:row>
      <xdr:rowOff>171450</xdr:rowOff>
    </xdr:to>
    <xdr:pic>
      <xdr:nvPicPr>
        <xdr:cNvPr id="6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55245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120650</xdr:colOff>
      <xdr:row>8</xdr:row>
      <xdr:rowOff>171450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64008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120650</xdr:colOff>
      <xdr:row>14</xdr:row>
      <xdr:rowOff>171450</xdr:rowOff>
    </xdr:to>
    <xdr:pic>
      <xdr:nvPicPr>
        <xdr:cNvPr id="7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09240" y="1165860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191135</xdr:rowOff>
    </xdr:to>
    <xdr:pic>
      <xdr:nvPicPr>
        <xdr:cNvPr id="147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42590" y="81534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133350</xdr:colOff>
      <xdr:row>10</xdr:row>
      <xdr:rowOff>0</xdr:rowOff>
    </xdr:from>
    <xdr:to>
      <xdr:col>2</xdr:col>
      <xdr:colOff>266700</xdr:colOff>
      <xdr:row>10</xdr:row>
      <xdr:rowOff>187325</xdr:rowOff>
    </xdr:to>
    <xdr:pic>
      <xdr:nvPicPr>
        <xdr:cNvPr id="1474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942590" y="815340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3</xdr:row>
      <xdr:rowOff>0</xdr:rowOff>
    </xdr:from>
    <xdr:to>
      <xdr:col>11</xdr:col>
      <xdr:colOff>266700</xdr:colOff>
      <xdr:row>3</xdr:row>
      <xdr:rowOff>191135</xdr:rowOff>
    </xdr:to>
    <xdr:pic>
      <xdr:nvPicPr>
        <xdr:cNvPr id="1016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23495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0</xdr:rowOff>
    </xdr:from>
    <xdr:to>
      <xdr:col>11</xdr:col>
      <xdr:colOff>38735</xdr:colOff>
      <xdr:row>0</xdr:row>
      <xdr:rowOff>191135</xdr:rowOff>
    </xdr:to>
    <xdr:pic>
      <xdr:nvPicPr>
        <xdr:cNvPr id="1017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254345" y="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0</xdr:row>
      <xdr:rowOff>0</xdr:rowOff>
    </xdr:from>
    <xdr:to>
      <xdr:col>11</xdr:col>
      <xdr:colOff>266700</xdr:colOff>
      <xdr:row>0</xdr:row>
      <xdr:rowOff>187325</xdr:rowOff>
    </xdr:to>
    <xdr:pic>
      <xdr:nvPicPr>
        <xdr:cNvPr id="1017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0"/>
          <a:ext cx="133350" cy="187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133350</xdr:colOff>
      <xdr:row>0</xdr:row>
      <xdr:rowOff>0</xdr:rowOff>
    </xdr:from>
    <xdr:to>
      <xdr:col>11</xdr:col>
      <xdr:colOff>266700</xdr:colOff>
      <xdr:row>0</xdr:row>
      <xdr:rowOff>191135</xdr:rowOff>
    </xdr:to>
    <xdr:pic>
      <xdr:nvPicPr>
        <xdr:cNvPr id="1018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368645" y="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</xdr:row>
      <xdr:rowOff>0</xdr:rowOff>
    </xdr:from>
    <xdr:to>
      <xdr:col>10</xdr:col>
      <xdr:colOff>266700</xdr:colOff>
      <xdr:row>1</xdr:row>
      <xdr:rowOff>191135</xdr:rowOff>
    </xdr:to>
    <xdr:pic>
      <xdr:nvPicPr>
        <xdr:cNvPr id="1018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6796385" y="5461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FD29"/>
  <sheetViews>
    <sheetView tabSelected="1" zoomScale="60" zoomScaleNormal="60" workbookViewId="0">
      <pane xSplit="4" ySplit="6" topLeftCell="E28" activePane="bottomRight" state="frozen"/>
      <selection/>
      <selection pane="topRight"/>
      <selection pane="bottomLeft"/>
      <selection pane="bottomRight" activeCell="K28" sqref="K28"/>
    </sheetView>
  </sheetViews>
  <sheetFormatPr defaultColWidth="19.6333333333333" defaultRowHeight="22.5"/>
  <cols>
    <col min="1" max="1" width="6.175" style="82" customWidth="1"/>
    <col min="2" max="2" width="10.8166666666667" style="83" customWidth="1"/>
    <col min="3" max="3" width="62.9166666666667" style="83" customWidth="1"/>
    <col min="4" max="4" width="22.75" style="83" customWidth="1"/>
    <col min="5" max="5" width="124" style="84" customWidth="1"/>
    <col min="6" max="6" width="14" style="85" customWidth="1"/>
    <col min="7" max="7" width="22.85" style="85" customWidth="1"/>
    <col min="8" max="8" width="23.0083333333333" style="85" customWidth="1"/>
    <col min="9" max="10" width="16.5" style="86" customWidth="1"/>
    <col min="11" max="11" width="38" style="85" customWidth="1"/>
    <col min="12" max="13" width="21.25" style="82" customWidth="1"/>
    <col min="14" max="14" width="25.3416666666667" style="82" customWidth="1"/>
    <col min="15" max="15" width="15.9333333333333" style="82" customWidth="1"/>
    <col min="16" max="16" width="18.1166666666667" style="82" customWidth="1"/>
    <col min="17" max="17" width="19.3666666666667" style="82" customWidth="1"/>
    <col min="18" max="18" width="14.375" style="87" customWidth="1"/>
    <col min="19" max="19" width="13.75" style="87" customWidth="1"/>
    <col min="20" max="20" width="16.0083333333333" style="87" customWidth="1"/>
    <col min="21" max="21" width="12.3416666666667" style="87" customWidth="1"/>
    <col min="22" max="22" width="10.8416666666667" style="87" customWidth="1"/>
    <col min="23" max="23" width="8.50833333333333" style="87" customWidth="1"/>
    <col min="24" max="24" width="9.50833333333333" style="87" customWidth="1"/>
    <col min="25" max="26" width="15.6333333333333" style="87" customWidth="1"/>
    <col min="27" max="27" width="20.6333333333333" style="82" customWidth="1"/>
    <col min="28" max="28" width="6.24166666666667" style="88" customWidth="1"/>
    <col min="29" max="35" width="19.6333333333333" style="88" hidden="1" customWidth="1"/>
    <col min="36" max="63" width="19.6333333333333" style="74" hidden="1" customWidth="1"/>
    <col min="64" max="16040" width="19.6333333333333" style="74" customWidth="1"/>
    <col min="16041" max="16384" width="19.6333333333333" style="74"/>
  </cols>
  <sheetData>
    <row r="2" s="73" customFormat="1" ht="108" customHeight="1" spans="1:504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181"/>
      <c r="AD2" s="181"/>
      <c r="AE2" s="181"/>
      <c r="AF2" s="181"/>
      <c r="AG2" s="181"/>
      <c r="AH2" s="181"/>
      <c r="AI2" s="181"/>
      <c r="SJ2" s="73" t="s">
        <v>1</v>
      </c>
    </row>
    <row r="3" s="74" customFormat="1" ht="42" customHeight="1" spans="1:35">
      <c r="A3" s="90" t="s">
        <v>2</v>
      </c>
      <c r="B3" s="91"/>
      <c r="C3" s="91"/>
      <c r="D3" s="91"/>
      <c r="E3" s="90"/>
      <c r="F3" s="91"/>
      <c r="G3" s="91"/>
      <c r="H3" s="91"/>
      <c r="I3" s="124"/>
      <c r="J3" s="124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182" t="s">
        <v>3</v>
      </c>
      <c r="AA3" s="183"/>
      <c r="AB3" s="184"/>
      <c r="AC3" s="88"/>
      <c r="AD3" s="88"/>
      <c r="AE3" s="88"/>
      <c r="AF3" s="88"/>
      <c r="AG3" s="88"/>
      <c r="AH3" s="88"/>
      <c r="AI3" s="88"/>
    </row>
    <row r="4" s="75" customFormat="1" ht="36" customHeight="1" spans="1:35">
      <c r="A4" s="92" t="s">
        <v>4</v>
      </c>
      <c r="B4" s="92" t="s">
        <v>5</v>
      </c>
      <c r="C4" s="93" t="s">
        <v>6</v>
      </c>
      <c r="D4" s="94" t="s">
        <v>7</v>
      </c>
      <c r="E4" s="94" t="s">
        <v>8</v>
      </c>
      <c r="F4" s="95" t="s">
        <v>9</v>
      </c>
      <c r="G4" s="94" t="s">
        <v>10</v>
      </c>
      <c r="H4" s="94" t="s">
        <v>11</v>
      </c>
      <c r="I4" s="125" t="s">
        <v>12</v>
      </c>
      <c r="J4" s="126" t="s">
        <v>13</v>
      </c>
      <c r="K4" s="94" t="s">
        <v>14</v>
      </c>
      <c r="L4" s="127"/>
      <c r="M4" s="127" t="s">
        <v>15</v>
      </c>
      <c r="N4" s="127"/>
      <c r="O4" s="127"/>
      <c r="P4" s="127"/>
      <c r="Q4" s="127"/>
      <c r="R4" s="127"/>
      <c r="S4" s="127"/>
      <c r="T4" s="127"/>
      <c r="U4" s="127"/>
      <c r="V4" s="127" t="s">
        <v>16</v>
      </c>
      <c r="W4" s="127" t="s">
        <v>17</v>
      </c>
      <c r="X4" s="127" t="s">
        <v>18</v>
      </c>
      <c r="Y4" s="127" t="s">
        <v>19</v>
      </c>
      <c r="Z4" s="127"/>
      <c r="AA4" s="127" t="s">
        <v>20</v>
      </c>
      <c r="AB4" s="127" t="s">
        <v>21</v>
      </c>
      <c r="AC4" s="185" t="s">
        <v>22</v>
      </c>
      <c r="AD4" s="185" t="s">
        <v>23</v>
      </c>
      <c r="AE4" s="185" t="s">
        <v>24</v>
      </c>
      <c r="AF4" s="186" t="s">
        <v>25</v>
      </c>
      <c r="AG4" s="199" t="s">
        <v>26</v>
      </c>
      <c r="AH4" s="199" t="s">
        <v>27</v>
      </c>
      <c r="AI4" s="200"/>
    </row>
    <row r="5" s="76" customFormat="1" ht="55.5" customHeight="1" spans="1:35">
      <c r="A5" s="92"/>
      <c r="B5" s="92"/>
      <c r="C5" s="93"/>
      <c r="D5" s="94"/>
      <c r="E5" s="94"/>
      <c r="F5" s="96"/>
      <c r="G5" s="97"/>
      <c r="H5" s="97"/>
      <c r="I5" s="128"/>
      <c r="J5" s="129"/>
      <c r="K5" s="97" t="s">
        <v>28</v>
      </c>
      <c r="L5" s="97" t="s">
        <v>29</v>
      </c>
      <c r="M5" s="97" t="s">
        <v>30</v>
      </c>
      <c r="N5" s="97" t="s">
        <v>31</v>
      </c>
      <c r="O5" s="97" t="s">
        <v>32</v>
      </c>
      <c r="P5" s="97" t="s">
        <v>33</v>
      </c>
      <c r="Q5" s="97" t="s">
        <v>34</v>
      </c>
      <c r="R5" s="97" t="s">
        <v>35</v>
      </c>
      <c r="S5" s="97" t="s">
        <v>36</v>
      </c>
      <c r="T5" s="97" t="s">
        <v>37</v>
      </c>
      <c r="U5" s="97" t="s">
        <v>38</v>
      </c>
      <c r="V5" s="97"/>
      <c r="W5" s="97"/>
      <c r="X5" s="97"/>
      <c r="Y5" s="97" t="s">
        <v>39</v>
      </c>
      <c r="Z5" s="97" t="s">
        <v>40</v>
      </c>
      <c r="AA5" s="97"/>
      <c r="AB5" s="97"/>
      <c r="AC5" s="187"/>
      <c r="AD5" s="187"/>
      <c r="AE5" s="187"/>
      <c r="AF5" s="188"/>
      <c r="AG5" s="201"/>
      <c r="AH5" s="201"/>
      <c r="AI5" s="202"/>
    </row>
    <row r="6" s="77" customFormat="1" ht="36" customHeight="1" spans="1:35">
      <c r="A6" s="98" t="s">
        <v>41</v>
      </c>
      <c r="B6" s="98">
        <v>1</v>
      </c>
      <c r="C6" s="98">
        <v>2</v>
      </c>
      <c r="D6" s="98">
        <v>3</v>
      </c>
      <c r="E6" s="98">
        <v>4</v>
      </c>
      <c r="F6" s="99">
        <v>5</v>
      </c>
      <c r="G6" s="99">
        <v>6</v>
      </c>
      <c r="H6" s="99">
        <v>7</v>
      </c>
      <c r="I6" s="99">
        <v>8</v>
      </c>
      <c r="J6" s="99">
        <v>9</v>
      </c>
      <c r="K6" s="99">
        <v>10</v>
      </c>
      <c r="L6" s="130">
        <v>11</v>
      </c>
      <c r="M6" s="130">
        <v>12</v>
      </c>
      <c r="N6" s="130">
        <v>13</v>
      </c>
      <c r="O6" s="130">
        <v>14</v>
      </c>
      <c r="P6" s="130">
        <v>15</v>
      </c>
      <c r="Q6" s="130">
        <v>16</v>
      </c>
      <c r="R6" s="130">
        <v>17</v>
      </c>
      <c r="S6" s="130">
        <v>18</v>
      </c>
      <c r="T6" s="130">
        <v>19</v>
      </c>
      <c r="U6" s="130">
        <v>20</v>
      </c>
      <c r="V6" s="130">
        <v>21</v>
      </c>
      <c r="W6" s="130">
        <v>22</v>
      </c>
      <c r="X6" s="130">
        <v>23</v>
      </c>
      <c r="Y6" s="130">
        <v>24</v>
      </c>
      <c r="Z6" s="130">
        <v>25</v>
      </c>
      <c r="AA6" s="98">
        <v>26</v>
      </c>
      <c r="AB6" s="189"/>
      <c r="AC6" s="190"/>
      <c r="AD6" s="190"/>
      <c r="AE6" s="190"/>
      <c r="AF6" s="190"/>
      <c r="AG6" s="190"/>
      <c r="AH6" s="190"/>
      <c r="AI6" s="190"/>
    </row>
    <row r="7" s="78" customFormat="1" ht="48" customHeight="1" spans="1:34">
      <c r="A7" s="100"/>
      <c r="B7" s="101"/>
      <c r="C7" s="102" t="s">
        <v>42</v>
      </c>
      <c r="D7" s="103"/>
      <c r="E7" s="104">
        <f>E8+E11+E13+E24+E26</f>
        <v>17</v>
      </c>
      <c r="F7" s="105"/>
      <c r="G7" s="105"/>
      <c r="H7" s="105"/>
      <c r="I7" s="105"/>
      <c r="J7" s="105"/>
      <c r="K7" s="131"/>
      <c r="L7" s="132">
        <f>N7+O7+P7+Q7</f>
        <v>14536</v>
      </c>
      <c r="M7" s="132">
        <f t="shared" ref="L7:U7" si="0">M8+M11+M13+M24+M26</f>
        <v>14905.77</v>
      </c>
      <c r="N7" s="132">
        <f>N8+N11+N13+N26+N24</f>
        <v>10628</v>
      </c>
      <c r="O7" s="132">
        <f>O8+O11+O13+O24+O26</f>
        <v>2758</v>
      </c>
      <c r="P7" s="132">
        <f t="shared" si="0"/>
        <v>750</v>
      </c>
      <c r="Q7" s="132">
        <f t="shared" si="0"/>
        <v>400</v>
      </c>
      <c r="R7" s="145">
        <f t="shared" si="0"/>
        <v>0</v>
      </c>
      <c r="S7" s="145">
        <f t="shared" si="0"/>
        <v>0</v>
      </c>
      <c r="T7" s="145">
        <f t="shared" si="0"/>
        <v>0</v>
      </c>
      <c r="U7" s="145">
        <f t="shared" si="0"/>
        <v>369.77</v>
      </c>
      <c r="V7" s="146"/>
      <c r="W7" s="147"/>
      <c r="X7" s="147"/>
      <c r="Y7" s="147"/>
      <c r="Z7" s="147"/>
      <c r="AA7" s="191" t="s">
        <v>43</v>
      </c>
      <c r="AB7" s="189"/>
      <c r="AC7" s="80"/>
      <c r="AD7" s="80"/>
      <c r="AE7" s="80"/>
      <c r="AF7" s="80"/>
      <c r="AG7" s="80"/>
      <c r="AH7" s="80"/>
    </row>
    <row r="8" s="79" customFormat="1" ht="40" customHeight="1" spans="1:35">
      <c r="A8" s="106" t="s">
        <v>44</v>
      </c>
      <c r="B8" s="106"/>
      <c r="C8" s="106"/>
      <c r="D8" s="106"/>
      <c r="E8" s="107">
        <v>2</v>
      </c>
      <c r="F8" s="102"/>
      <c r="G8" s="102"/>
      <c r="H8" s="102"/>
      <c r="I8" s="133"/>
      <c r="J8" s="133"/>
      <c r="K8" s="113"/>
      <c r="L8" s="134">
        <f>N8+O8+P8+Q8</f>
        <v>1424.5</v>
      </c>
      <c r="M8" s="134">
        <f>M9+M10</f>
        <v>1424.5</v>
      </c>
      <c r="N8" s="134">
        <f>N9+N10</f>
        <v>1424.5</v>
      </c>
      <c r="O8" s="134">
        <f t="shared" ref="L8:Q8" si="1">O9</f>
        <v>0</v>
      </c>
      <c r="P8" s="134">
        <f t="shared" si="1"/>
        <v>0</v>
      </c>
      <c r="Q8" s="134">
        <f t="shared" si="1"/>
        <v>0</v>
      </c>
      <c r="R8" s="148"/>
      <c r="S8" s="148"/>
      <c r="T8" s="148"/>
      <c r="U8" s="148"/>
      <c r="V8" s="149"/>
      <c r="W8" s="150"/>
      <c r="X8" s="150"/>
      <c r="Y8" s="150"/>
      <c r="Z8" s="150"/>
      <c r="AA8" s="192"/>
      <c r="AB8" s="189"/>
      <c r="AC8" s="193"/>
      <c r="AD8" s="193"/>
      <c r="AE8" s="193"/>
      <c r="AF8" s="193"/>
      <c r="AG8" s="193"/>
      <c r="AH8" s="193"/>
      <c r="AI8" s="193"/>
    </row>
    <row r="9" s="77" customFormat="1" ht="167" customHeight="1" spans="1:29">
      <c r="A9" s="108">
        <v>1</v>
      </c>
      <c r="B9" s="109" t="s">
        <v>42</v>
      </c>
      <c r="C9" s="110" t="s">
        <v>45</v>
      </c>
      <c r="D9" s="109" t="s">
        <v>46</v>
      </c>
      <c r="E9" s="111" t="s">
        <v>47</v>
      </c>
      <c r="F9" s="108" t="s">
        <v>48</v>
      </c>
      <c r="G9" s="109" t="s">
        <v>49</v>
      </c>
      <c r="H9" s="109" t="s">
        <v>50</v>
      </c>
      <c r="I9" s="135">
        <v>2025.3</v>
      </c>
      <c r="J9" s="135">
        <v>2025.12</v>
      </c>
      <c r="K9" s="136" t="s">
        <v>51</v>
      </c>
      <c r="L9" s="137">
        <v>1354.5</v>
      </c>
      <c r="M9" s="137">
        <v>1354.5</v>
      </c>
      <c r="N9" s="137">
        <v>1354.5</v>
      </c>
      <c r="O9" s="138"/>
      <c r="P9" s="138"/>
      <c r="Q9" s="138"/>
      <c r="R9" s="151"/>
      <c r="S9" s="151"/>
      <c r="T9" s="151"/>
      <c r="U9" s="151"/>
      <c r="V9" s="152">
        <v>50</v>
      </c>
      <c r="W9" s="108">
        <v>15</v>
      </c>
      <c r="X9" s="108">
        <v>60</v>
      </c>
      <c r="Y9" s="159">
        <v>4</v>
      </c>
      <c r="Z9" s="159">
        <v>11</v>
      </c>
      <c r="AA9" s="189"/>
      <c r="AB9" s="189">
        <v>1</v>
      </c>
      <c r="AC9" s="77">
        <v>3</v>
      </c>
    </row>
    <row r="10" s="77" customFormat="1" ht="167" customHeight="1" spans="1:28">
      <c r="A10" s="108">
        <v>2</v>
      </c>
      <c r="B10" s="109" t="s">
        <v>42</v>
      </c>
      <c r="C10" s="110" t="s">
        <v>52</v>
      </c>
      <c r="D10" s="109" t="s">
        <v>53</v>
      </c>
      <c r="E10" s="111" t="s">
        <v>54</v>
      </c>
      <c r="F10" s="108" t="s">
        <v>48</v>
      </c>
      <c r="G10" s="109" t="s">
        <v>55</v>
      </c>
      <c r="H10" s="109" t="s">
        <v>56</v>
      </c>
      <c r="I10" s="135">
        <v>2025.3</v>
      </c>
      <c r="J10" s="135" t="s">
        <v>57</v>
      </c>
      <c r="K10" s="136" t="s">
        <v>58</v>
      </c>
      <c r="L10" s="137">
        <v>70</v>
      </c>
      <c r="M10" s="137">
        <v>70</v>
      </c>
      <c r="N10" s="137">
        <v>70</v>
      </c>
      <c r="O10" s="138"/>
      <c r="P10" s="138"/>
      <c r="Q10" s="138"/>
      <c r="R10" s="151"/>
      <c r="S10" s="151"/>
      <c r="T10" s="151"/>
      <c r="U10" s="151"/>
      <c r="V10" s="152">
        <v>6</v>
      </c>
      <c r="W10" s="108">
        <v>46</v>
      </c>
      <c r="X10" s="108">
        <v>138</v>
      </c>
      <c r="Y10" s="159">
        <v>2</v>
      </c>
      <c r="Z10" s="159">
        <v>5</v>
      </c>
      <c r="AA10" s="189"/>
      <c r="AB10" s="189">
        <v>1</v>
      </c>
    </row>
    <row r="11" s="79" customFormat="1" ht="42" customHeight="1" spans="1:28">
      <c r="A11" s="106" t="s">
        <v>59</v>
      </c>
      <c r="B11" s="106"/>
      <c r="C11" s="106"/>
      <c r="D11" s="106"/>
      <c r="E11" s="107">
        <v>1</v>
      </c>
      <c r="F11" s="102"/>
      <c r="G11" s="102"/>
      <c r="H11" s="102"/>
      <c r="I11" s="133"/>
      <c r="J11" s="133"/>
      <c r="K11" s="113"/>
      <c r="L11" s="134">
        <f t="shared" ref="L11:Q11" si="2">L12</f>
        <v>200</v>
      </c>
      <c r="M11" s="134">
        <f t="shared" si="2"/>
        <v>362.62</v>
      </c>
      <c r="N11" s="134">
        <f t="shared" si="2"/>
        <v>0</v>
      </c>
      <c r="O11" s="134">
        <f t="shared" si="2"/>
        <v>0</v>
      </c>
      <c r="P11" s="134">
        <f t="shared" si="2"/>
        <v>200</v>
      </c>
      <c r="Q11" s="134">
        <f t="shared" si="2"/>
        <v>0</v>
      </c>
      <c r="R11" s="153"/>
      <c r="S11" s="153"/>
      <c r="T11" s="148"/>
      <c r="U11" s="154">
        <f>U12</f>
        <v>162.62</v>
      </c>
      <c r="V11" s="155"/>
      <c r="W11" s="156"/>
      <c r="X11" s="156"/>
      <c r="Y11" s="156"/>
      <c r="Z11" s="156"/>
      <c r="AA11" s="192"/>
      <c r="AB11" s="189"/>
    </row>
    <row r="12" s="77" customFormat="1" ht="172" customHeight="1" spans="1:30">
      <c r="A12" s="108">
        <v>1</v>
      </c>
      <c r="B12" s="109" t="s">
        <v>42</v>
      </c>
      <c r="C12" s="110" t="s">
        <v>60</v>
      </c>
      <c r="D12" s="109" t="s">
        <v>61</v>
      </c>
      <c r="E12" s="111" t="s">
        <v>62</v>
      </c>
      <c r="F12" s="108" t="s">
        <v>48</v>
      </c>
      <c r="G12" s="109" t="s">
        <v>49</v>
      </c>
      <c r="H12" s="109" t="s">
        <v>50</v>
      </c>
      <c r="I12" s="135">
        <v>2025.3</v>
      </c>
      <c r="J12" s="135">
        <v>2025.12</v>
      </c>
      <c r="K12" s="136" t="s">
        <v>63</v>
      </c>
      <c r="L12" s="137">
        <v>200</v>
      </c>
      <c r="M12" s="137">
        <f>P12+U12</f>
        <v>362.62</v>
      </c>
      <c r="N12" s="137"/>
      <c r="O12" s="137"/>
      <c r="P12" s="137">
        <v>200</v>
      </c>
      <c r="Q12" s="137"/>
      <c r="R12" s="157"/>
      <c r="S12" s="157"/>
      <c r="T12" s="151"/>
      <c r="U12" s="158">
        <v>162.62</v>
      </c>
      <c r="V12" s="152">
        <v>60</v>
      </c>
      <c r="W12" s="159">
        <v>375</v>
      </c>
      <c r="X12" s="159">
        <v>1375</v>
      </c>
      <c r="Y12" s="159">
        <v>251</v>
      </c>
      <c r="Z12" s="159">
        <v>861</v>
      </c>
      <c r="AA12" s="189" t="s">
        <v>64</v>
      </c>
      <c r="AB12" s="189">
        <v>1</v>
      </c>
      <c r="AD12" s="77">
        <v>1</v>
      </c>
    </row>
    <row r="13" s="79" customFormat="1" ht="45" customHeight="1" spans="1:28">
      <c r="A13" s="106" t="s">
        <v>65</v>
      </c>
      <c r="B13" s="106"/>
      <c r="C13" s="106"/>
      <c r="D13" s="106"/>
      <c r="E13" s="107">
        <v>10</v>
      </c>
      <c r="F13" s="102"/>
      <c r="G13" s="102"/>
      <c r="H13" s="102"/>
      <c r="I13" s="133"/>
      <c r="J13" s="133"/>
      <c r="K13" s="113"/>
      <c r="L13" s="134">
        <f>N13+O13+P13+Q13</f>
        <v>11369.57</v>
      </c>
      <c r="M13" s="134">
        <f>L13+U13</f>
        <v>11569.57</v>
      </c>
      <c r="N13" s="134">
        <f t="shared" ref="L13:Q13" si="3">N14+N15+N16+N17+N18+N19+N20+N21+N22+N23</f>
        <v>7690.17</v>
      </c>
      <c r="O13" s="134">
        <f t="shared" si="3"/>
        <v>2729.4</v>
      </c>
      <c r="P13" s="134">
        <f t="shared" si="3"/>
        <v>550</v>
      </c>
      <c r="Q13" s="134">
        <f t="shared" si="3"/>
        <v>400</v>
      </c>
      <c r="R13" s="153"/>
      <c r="S13" s="153"/>
      <c r="T13" s="148"/>
      <c r="U13" s="154">
        <v>200</v>
      </c>
      <c r="V13" s="155"/>
      <c r="W13" s="156"/>
      <c r="X13" s="156"/>
      <c r="Y13" s="156"/>
      <c r="Z13" s="156"/>
      <c r="AA13" s="192"/>
      <c r="AB13" s="189"/>
    </row>
    <row r="14" s="80" customFormat="1" ht="324" customHeight="1" spans="1:16384">
      <c r="A14" s="108">
        <v>1</v>
      </c>
      <c r="B14" s="109" t="s">
        <v>42</v>
      </c>
      <c r="C14" s="112" t="s">
        <v>66</v>
      </c>
      <c r="D14" s="108" t="s">
        <v>67</v>
      </c>
      <c r="E14" s="113" t="s">
        <v>68</v>
      </c>
      <c r="F14" s="108" t="s">
        <v>48</v>
      </c>
      <c r="G14" s="109" t="s">
        <v>49</v>
      </c>
      <c r="H14" s="109" t="s">
        <v>50</v>
      </c>
      <c r="I14" s="135">
        <v>2025.3</v>
      </c>
      <c r="J14" s="135">
        <v>2025.12</v>
      </c>
      <c r="K14" s="139" t="s">
        <v>69</v>
      </c>
      <c r="L14" s="140">
        <f>N14+O14+P14+Q14</f>
        <v>981.35</v>
      </c>
      <c r="M14" s="140">
        <f>L14+U14</f>
        <v>1001.35</v>
      </c>
      <c r="N14" s="140">
        <v>683</v>
      </c>
      <c r="O14" s="140">
        <v>222.24</v>
      </c>
      <c r="P14" s="140">
        <v>61.19</v>
      </c>
      <c r="Q14" s="140">
        <v>14.92</v>
      </c>
      <c r="R14" s="160"/>
      <c r="S14" s="160"/>
      <c r="T14" s="161"/>
      <c r="U14" s="162">
        <v>20</v>
      </c>
      <c r="V14" s="108">
        <v>126</v>
      </c>
      <c r="W14" s="108">
        <v>107</v>
      </c>
      <c r="X14" s="108">
        <v>402</v>
      </c>
      <c r="Y14" s="108">
        <v>3</v>
      </c>
      <c r="Z14" s="108">
        <v>4</v>
      </c>
      <c r="AA14" s="189"/>
      <c r="AB14" s="189">
        <v>1</v>
      </c>
      <c r="AE14" s="80">
        <v>1</v>
      </c>
      <c r="WRY14" s="77"/>
      <c r="WRZ14" s="77"/>
      <c r="WSA14" s="77"/>
      <c r="WSB14" s="77"/>
      <c r="WSC14" s="77"/>
      <c r="WSD14" s="77"/>
      <c r="WSE14" s="77"/>
      <c r="WSF14" s="77"/>
      <c r="WSG14" s="77"/>
      <c r="WSH14" s="77"/>
      <c r="WSI14" s="77"/>
      <c r="WSJ14" s="77"/>
      <c r="WSK14" s="77"/>
      <c r="WSL14" s="77"/>
      <c r="WSM14" s="77"/>
      <c r="WSN14" s="77"/>
      <c r="WSO14" s="77"/>
      <c r="WSP14" s="77"/>
      <c r="WSQ14" s="77"/>
      <c r="WSR14" s="77"/>
      <c r="WSS14" s="77"/>
      <c r="WST14" s="77"/>
      <c r="WSU14" s="77"/>
      <c r="WSV14" s="77"/>
      <c r="WSW14" s="77"/>
      <c r="WSX14" s="77"/>
      <c r="WSY14" s="77"/>
      <c r="WSZ14" s="77"/>
      <c r="WTA14" s="77"/>
      <c r="WTB14" s="77"/>
      <c r="WTC14" s="77"/>
      <c r="WTD14" s="77"/>
      <c r="WTE14" s="77"/>
      <c r="WTF14" s="77"/>
      <c r="WTG14" s="77"/>
      <c r="WTH14" s="77"/>
      <c r="WTI14" s="77"/>
      <c r="WTJ14" s="77"/>
      <c r="WTK14" s="77"/>
      <c r="WTL14" s="77"/>
      <c r="WTM14" s="77"/>
      <c r="WTN14" s="77"/>
      <c r="WTO14" s="77"/>
      <c r="WTP14" s="77"/>
      <c r="WTQ14" s="77"/>
      <c r="WTR14" s="77"/>
      <c r="WTS14" s="77"/>
      <c r="WTT14" s="77"/>
      <c r="WTU14" s="77"/>
      <c r="WTV14" s="77"/>
      <c r="WTW14" s="77"/>
      <c r="WTX14" s="77"/>
      <c r="WTY14" s="77"/>
      <c r="WTZ14" s="77"/>
      <c r="WUA14" s="77"/>
      <c r="WUB14" s="77"/>
      <c r="WUC14" s="77"/>
      <c r="WUD14" s="77"/>
      <c r="WUE14" s="77"/>
      <c r="WUF14" s="77"/>
      <c r="WUG14" s="77"/>
      <c r="WUH14" s="77"/>
      <c r="WUI14" s="77"/>
      <c r="WUJ14" s="77"/>
      <c r="WUK14" s="77"/>
      <c r="WUL14" s="77"/>
      <c r="WUM14" s="77"/>
      <c r="WUN14" s="77"/>
      <c r="WUO14" s="77"/>
      <c r="WUP14" s="77"/>
      <c r="WUQ14" s="77"/>
      <c r="WUR14" s="77"/>
      <c r="WUS14" s="77"/>
      <c r="WUT14" s="77"/>
      <c r="WUU14" s="77"/>
      <c r="WUV14" s="77"/>
      <c r="WUW14" s="77"/>
      <c r="WUX14" s="77"/>
      <c r="WUY14" s="77"/>
      <c r="WUZ14" s="77"/>
      <c r="WVA14" s="77"/>
      <c r="WVB14" s="77"/>
      <c r="WVC14" s="77"/>
      <c r="WVD14" s="77"/>
      <c r="WVE14" s="77"/>
      <c r="WVF14" s="77"/>
      <c r="WVG14" s="77"/>
      <c r="WVH14" s="77"/>
      <c r="WVI14" s="77"/>
      <c r="WVJ14" s="77"/>
      <c r="WVK14" s="77"/>
      <c r="WVL14" s="77"/>
      <c r="WVM14" s="77"/>
      <c r="WVN14" s="77"/>
      <c r="WVO14" s="77"/>
      <c r="WVP14" s="77"/>
      <c r="WVQ14" s="77"/>
      <c r="WVR14" s="77"/>
      <c r="WVS14" s="77"/>
      <c r="WVT14" s="77"/>
      <c r="WVU14" s="77"/>
      <c r="WVV14" s="77"/>
      <c r="WVW14" s="77"/>
      <c r="WVX14" s="77"/>
      <c r="WVY14" s="77"/>
      <c r="WVZ14" s="77"/>
      <c r="WWA14" s="77"/>
      <c r="WWB14" s="77"/>
      <c r="WWC14" s="77"/>
      <c r="WWD14" s="77"/>
      <c r="WWE14" s="77"/>
      <c r="WWF14" s="77"/>
      <c r="WWG14" s="77"/>
      <c r="WWH14" s="77"/>
      <c r="WWI14" s="77"/>
      <c r="WWJ14" s="77"/>
      <c r="WWK14" s="77"/>
      <c r="WWL14" s="77"/>
      <c r="WWM14" s="77"/>
      <c r="WWN14" s="77"/>
      <c r="WWO14" s="77"/>
      <c r="WWP14" s="77"/>
      <c r="WWQ14" s="77"/>
      <c r="WWR14" s="77"/>
      <c r="WWS14" s="77"/>
      <c r="WWT14" s="77"/>
      <c r="WWU14" s="77"/>
      <c r="WWV14" s="77"/>
      <c r="WWW14" s="77"/>
      <c r="WWX14" s="77"/>
      <c r="WWY14" s="77"/>
      <c r="WWZ14" s="77"/>
      <c r="WXA14" s="77"/>
      <c r="WXB14" s="77"/>
      <c r="WXC14" s="77"/>
      <c r="WXD14" s="77"/>
      <c r="WXE14" s="77"/>
      <c r="WXF14" s="77"/>
      <c r="WXG14" s="77"/>
      <c r="WXH14" s="77"/>
      <c r="WXI14" s="77"/>
      <c r="WXJ14" s="77"/>
      <c r="WXK14" s="77"/>
      <c r="WXL14" s="77"/>
      <c r="WXM14" s="77"/>
      <c r="WXN14" s="77"/>
      <c r="WXO14" s="77"/>
      <c r="WXP14" s="77"/>
      <c r="WXQ14" s="77"/>
      <c r="WXR14" s="77"/>
      <c r="WXS14" s="77"/>
      <c r="WXT14" s="77"/>
      <c r="WXU14" s="77"/>
      <c r="WXV14" s="77"/>
      <c r="WXW14" s="77"/>
      <c r="WXX14" s="77"/>
      <c r="WXY14" s="77"/>
      <c r="WXZ14" s="77"/>
      <c r="WYA14" s="77"/>
      <c r="WYB14" s="77"/>
      <c r="WYC14" s="77"/>
      <c r="WYD14" s="77"/>
      <c r="WYE14" s="77"/>
      <c r="WYF14" s="77"/>
      <c r="WYG14" s="77"/>
      <c r="WYH14" s="77"/>
      <c r="WYI14" s="77"/>
      <c r="WYJ14" s="77"/>
      <c r="WYK14" s="77"/>
      <c r="WYL14" s="77"/>
      <c r="WYM14" s="77"/>
      <c r="WYN14" s="77"/>
      <c r="WYO14" s="77"/>
      <c r="WYP14" s="77"/>
      <c r="WYQ14" s="77"/>
      <c r="WYR14" s="77"/>
      <c r="WYS14" s="77"/>
      <c r="WYT14" s="77"/>
      <c r="WYU14" s="77"/>
      <c r="WYV14" s="77"/>
      <c r="WYW14" s="77"/>
      <c r="WYX14" s="77"/>
      <c r="WYY14" s="77"/>
      <c r="WYZ14" s="77"/>
      <c r="WZA14" s="77"/>
      <c r="WZB14" s="77"/>
      <c r="WZC14" s="77"/>
      <c r="WZD14" s="77"/>
      <c r="WZE14" s="77"/>
      <c r="WZF14" s="77"/>
      <c r="WZG14" s="77"/>
      <c r="WZH14" s="77"/>
      <c r="WZI14" s="77"/>
      <c r="WZJ14" s="77"/>
      <c r="WZK14" s="77"/>
      <c r="WZL14" s="77"/>
      <c r="WZM14" s="77"/>
      <c r="WZN14" s="77"/>
      <c r="WZO14" s="77"/>
      <c r="WZP14" s="77"/>
      <c r="WZQ14" s="77"/>
      <c r="WZR14" s="77"/>
      <c r="WZS14" s="77"/>
      <c r="WZT14" s="77"/>
      <c r="WZU14" s="77"/>
      <c r="WZV14" s="77"/>
      <c r="WZW14" s="77"/>
      <c r="WZX14" s="77"/>
      <c r="WZY14" s="77"/>
      <c r="WZZ14" s="77"/>
      <c r="XAA14" s="77"/>
      <c r="XAB14" s="77"/>
      <c r="XAC14" s="77"/>
      <c r="XAD14" s="77"/>
      <c r="XAE14" s="77"/>
      <c r="XAF14" s="77"/>
      <c r="XAG14" s="77"/>
      <c r="XAH14" s="77"/>
      <c r="XAI14" s="77"/>
      <c r="XAJ14" s="77"/>
      <c r="XAK14" s="77"/>
      <c r="XAL14" s="77"/>
      <c r="XAM14" s="77"/>
      <c r="XAN14" s="77"/>
      <c r="XAO14" s="77"/>
      <c r="XAP14" s="77"/>
      <c r="XAQ14" s="77"/>
      <c r="XAR14" s="77"/>
      <c r="XAS14" s="77"/>
      <c r="XAT14" s="77"/>
      <c r="XAU14" s="77"/>
      <c r="XAV14" s="77"/>
      <c r="XAW14" s="77"/>
      <c r="XAX14" s="77"/>
      <c r="XAY14" s="77"/>
      <c r="XAZ14" s="77"/>
      <c r="XBA14" s="77"/>
      <c r="XBB14" s="77"/>
      <c r="XBC14" s="77"/>
      <c r="XBD14" s="77"/>
      <c r="XBE14" s="77"/>
      <c r="XBF14" s="77"/>
      <c r="XBG14" s="77"/>
      <c r="XBH14" s="77"/>
      <c r="XBI14" s="77"/>
      <c r="XBJ14" s="77"/>
      <c r="XBK14" s="77"/>
      <c r="XBL14" s="77"/>
      <c r="XBM14" s="77"/>
      <c r="XBN14" s="77"/>
      <c r="XBO14" s="77"/>
      <c r="XBP14" s="77"/>
      <c r="XBQ14" s="77"/>
      <c r="XBR14" s="77"/>
      <c r="XBS14" s="77"/>
      <c r="XBT14" s="77"/>
      <c r="XBU14" s="77"/>
      <c r="XBV14" s="77"/>
      <c r="XBW14" s="77"/>
      <c r="XBX14" s="77"/>
      <c r="XBY14" s="77"/>
      <c r="XBZ14" s="77"/>
      <c r="XCA14" s="77"/>
      <c r="XCB14" s="77"/>
      <c r="XCC14" s="77"/>
      <c r="XCD14" s="77"/>
      <c r="XCE14" s="77"/>
      <c r="XCF14" s="77"/>
      <c r="XCG14" s="77"/>
      <c r="XCH14" s="77"/>
      <c r="XCI14" s="77"/>
      <c r="XCJ14" s="77"/>
      <c r="XCK14" s="77"/>
      <c r="XCL14" s="77"/>
      <c r="XCM14" s="77"/>
      <c r="XCN14" s="77"/>
      <c r="XCO14" s="77"/>
      <c r="XCP14" s="77"/>
      <c r="XCQ14" s="77"/>
      <c r="XCR14" s="77"/>
      <c r="XCS14" s="77"/>
      <c r="XCT14" s="77"/>
      <c r="XCU14" s="77"/>
      <c r="XCV14" s="77"/>
      <c r="XCW14" s="77"/>
      <c r="XCX14" s="77"/>
      <c r="XCY14" s="77"/>
      <c r="XCZ14" s="77"/>
      <c r="XDA14" s="77"/>
      <c r="XDB14" s="77"/>
      <c r="XDC14" s="77"/>
      <c r="XDD14" s="77"/>
      <c r="XDE14" s="77"/>
      <c r="XDF14" s="77"/>
      <c r="XDG14" s="77"/>
      <c r="XDH14" s="77"/>
      <c r="XDI14" s="77"/>
      <c r="XDJ14" s="77"/>
      <c r="XDK14" s="77"/>
      <c r="XDL14" s="77"/>
      <c r="XDM14" s="77"/>
      <c r="XDN14" s="77"/>
      <c r="XDO14" s="77"/>
      <c r="XDP14" s="77"/>
      <c r="XDQ14" s="77"/>
      <c r="XDR14" s="77"/>
      <c r="XDS14" s="77"/>
      <c r="XDT14" s="77"/>
      <c r="XDU14" s="77"/>
      <c r="XDV14" s="77"/>
      <c r="XDW14" s="77"/>
      <c r="XDX14" s="77"/>
      <c r="XDY14" s="77"/>
      <c r="XDZ14" s="77"/>
      <c r="XEA14" s="77"/>
      <c r="XEB14" s="77"/>
      <c r="XEC14" s="77"/>
      <c r="XED14" s="77"/>
      <c r="XEE14" s="77"/>
      <c r="XEF14" s="77"/>
      <c r="XEG14" s="77"/>
      <c r="XEH14" s="77"/>
      <c r="XEI14" s="77"/>
      <c r="XEJ14" s="77"/>
      <c r="XEK14" s="77"/>
      <c r="XEL14" s="77"/>
      <c r="XEM14" s="77"/>
      <c r="XEN14" s="77"/>
      <c r="XEO14" s="77"/>
      <c r="XEP14" s="77"/>
      <c r="XEQ14" s="77"/>
      <c r="XER14" s="77"/>
      <c r="XES14" s="77"/>
      <c r="XET14" s="77"/>
      <c r="XEU14" s="77"/>
      <c r="XEV14" s="77"/>
      <c r="XEW14" s="77"/>
      <c r="XEX14" s="77"/>
      <c r="XEY14" s="77"/>
      <c r="XEZ14" s="77"/>
      <c r="XFA14" s="77"/>
      <c r="XFB14" s="77"/>
      <c r="XFC14" s="77"/>
      <c r="XFD14" s="77"/>
    </row>
    <row r="15" s="80" customFormat="1" ht="222" customHeight="1" spans="1:16384">
      <c r="A15" s="108">
        <v>2</v>
      </c>
      <c r="B15" s="109" t="s">
        <v>42</v>
      </c>
      <c r="C15" s="112" t="s">
        <v>70</v>
      </c>
      <c r="D15" s="108" t="s">
        <v>71</v>
      </c>
      <c r="E15" s="113" t="s">
        <v>72</v>
      </c>
      <c r="F15" s="108" t="s">
        <v>48</v>
      </c>
      <c r="G15" s="109" t="s">
        <v>49</v>
      </c>
      <c r="H15" s="109" t="s">
        <v>50</v>
      </c>
      <c r="I15" s="135">
        <v>2025.3</v>
      </c>
      <c r="J15" s="135">
        <v>2025.12</v>
      </c>
      <c r="K15" s="139" t="s">
        <v>73</v>
      </c>
      <c r="L15" s="140">
        <f t="shared" ref="L15:L23" si="4">N15+O15+P15+Q15</f>
        <v>1038.97</v>
      </c>
      <c r="M15" s="140">
        <f t="shared" ref="M15:M23" si="5">L15+U15</f>
        <v>1058.97</v>
      </c>
      <c r="N15" s="140">
        <v>724</v>
      </c>
      <c r="O15" s="140">
        <v>263</v>
      </c>
      <c r="P15" s="140">
        <v>22.45</v>
      </c>
      <c r="Q15" s="140">
        <v>29.52</v>
      </c>
      <c r="R15" s="160"/>
      <c r="S15" s="160"/>
      <c r="T15" s="161"/>
      <c r="U15" s="162">
        <v>20</v>
      </c>
      <c r="V15" s="108">
        <v>154</v>
      </c>
      <c r="W15" s="108">
        <v>83</v>
      </c>
      <c r="X15" s="108">
        <v>300</v>
      </c>
      <c r="Y15" s="108">
        <v>3</v>
      </c>
      <c r="Z15" s="108">
        <v>7</v>
      </c>
      <c r="AA15" s="189"/>
      <c r="AB15" s="189">
        <v>1</v>
      </c>
      <c r="AE15" s="80">
        <v>1</v>
      </c>
      <c r="WRY15" s="77"/>
      <c r="WRZ15" s="77"/>
      <c r="WSA15" s="77"/>
      <c r="WSB15" s="77"/>
      <c r="WSC15" s="77"/>
      <c r="WSD15" s="77"/>
      <c r="WSE15" s="77"/>
      <c r="WSF15" s="77"/>
      <c r="WSG15" s="77"/>
      <c r="WSH15" s="77"/>
      <c r="WSI15" s="77"/>
      <c r="WSJ15" s="77"/>
      <c r="WSK15" s="77"/>
      <c r="WSL15" s="77"/>
      <c r="WSM15" s="77"/>
      <c r="WSN15" s="77"/>
      <c r="WSO15" s="77"/>
      <c r="WSP15" s="77"/>
      <c r="WSQ15" s="77"/>
      <c r="WSR15" s="77"/>
      <c r="WSS15" s="77"/>
      <c r="WST15" s="77"/>
      <c r="WSU15" s="77"/>
      <c r="WSV15" s="77"/>
      <c r="WSW15" s="77"/>
      <c r="WSX15" s="77"/>
      <c r="WSY15" s="77"/>
      <c r="WSZ15" s="77"/>
      <c r="WTA15" s="77"/>
      <c r="WTB15" s="77"/>
      <c r="WTC15" s="77"/>
      <c r="WTD15" s="77"/>
      <c r="WTE15" s="77"/>
      <c r="WTF15" s="77"/>
      <c r="WTG15" s="77"/>
      <c r="WTH15" s="77"/>
      <c r="WTI15" s="77"/>
      <c r="WTJ15" s="77"/>
      <c r="WTK15" s="77"/>
      <c r="WTL15" s="77"/>
      <c r="WTM15" s="77"/>
      <c r="WTN15" s="77"/>
      <c r="WTO15" s="77"/>
      <c r="WTP15" s="77"/>
      <c r="WTQ15" s="77"/>
      <c r="WTR15" s="77"/>
      <c r="WTS15" s="77"/>
      <c r="WTT15" s="77"/>
      <c r="WTU15" s="77"/>
      <c r="WTV15" s="77"/>
      <c r="WTW15" s="77"/>
      <c r="WTX15" s="77"/>
      <c r="WTY15" s="77"/>
      <c r="WTZ15" s="77"/>
      <c r="WUA15" s="77"/>
      <c r="WUB15" s="77"/>
      <c r="WUC15" s="77"/>
      <c r="WUD15" s="77"/>
      <c r="WUE15" s="77"/>
      <c r="WUF15" s="77"/>
      <c r="WUG15" s="77"/>
      <c r="WUH15" s="77"/>
      <c r="WUI15" s="77"/>
      <c r="WUJ15" s="77"/>
      <c r="WUK15" s="77"/>
      <c r="WUL15" s="77"/>
      <c r="WUM15" s="77"/>
      <c r="WUN15" s="77"/>
      <c r="WUO15" s="77"/>
      <c r="WUP15" s="77"/>
      <c r="WUQ15" s="77"/>
      <c r="WUR15" s="77"/>
      <c r="WUS15" s="77"/>
      <c r="WUT15" s="77"/>
      <c r="WUU15" s="77"/>
      <c r="WUV15" s="77"/>
      <c r="WUW15" s="77"/>
      <c r="WUX15" s="77"/>
      <c r="WUY15" s="77"/>
      <c r="WUZ15" s="77"/>
      <c r="WVA15" s="77"/>
      <c r="WVB15" s="77"/>
      <c r="WVC15" s="77"/>
      <c r="WVD15" s="77"/>
      <c r="WVE15" s="77"/>
      <c r="WVF15" s="77"/>
      <c r="WVG15" s="77"/>
      <c r="WVH15" s="77"/>
      <c r="WVI15" s="77"/>
      <c r="WVJ15" s="77"/>
      <c r="WVK15" s="77"/>
      <c r="WVL15" s="77"/>
      <c r="WVM15" s="77"/>
      <c r="WVN15" s="77"/>
      <c r="WVO15" s="77"/>
      <c r="WVP15" s="77"/>
      <c r="WVQ15" s="77"/>
      <c r="WVR15" s="77"/>
      <c r="WVS15" s="77"/>
      <c r="WVT15" s="77"/>
      <c r="WVU15" s="77"/>
      <c r="WVV15" s="77"/>
      <c r="WVW15" s="77"/>
      <c r="WVX15" s="77"/>
      <c r="WVY15" s="77"/>
      <c r="WVZ15" s="77"/>
      <c r="WWA15" s="77"/>
      <c r="WWB15" s="77"/>
      <c r="WWC15" s="77"/>
      <c r="WWD15" s="77"/>
      <c r="WWE15" s="77"/>
      <c r="WWF15" s="77"/>
      <c r="WWG15" s="77"/>
      <c r="WWH15" s="77"/>
      <c r="WWI15" s="77"/>
      <c r="WWJ15" s="77"/>
      <c r="WWK15" s="77"/>
      <c r="WWL15" s="77"/>
      <c r="WWM15" s="77"/>
      <c r="WWN15" s="77"/>
      <c r="WWO15" s="77"/>
      <c r="WWP15" s="77"/>
      <c r="WWQ15" s="77"/>
      <c r="WWR15" s="77"/>
      <c r="WWS15" s="77"/>
      <c r="WWT15" s="77"/>
      <c r="WWU15" s="77"/>
      <c r="WWV15" s="77"/>
      <c r="WWW15" s="77"/>
      <c r="WWX15" s="77"/>
      <c r="WWY15" s="77"/>
      <c r="WWZ15" s="77"/>
      <c r="WXA15" s="77"/>
      <c r="WXB15" s="77"/>
      <c r="WXC15" s="77"/>
      <c r="WXD15" s="77"/>
      <c r="WXE15" s="77"/>
      <c r="WXF15" s="77"/>
      <c r="WXG15" s="77"/>
      <c r="WXH15" s="77"/>
      <c r="WXI15" s="77"/>
      <c r="WXJ15" s="77"/>
      <c r="WXK15" s="77"/>
      <c r="WXL15" s="77"/>
      <c r="WXM15" s="77"/>
      <c r="WXN15" s="77"/>
      <c r="WXO15" s="77"/>
      <c r="WXP15" s="77"/>
      <c r="WXQ15" s="77"/>
      <c r="WXR15" s="77"/>
      <c r="WXS15" s="77"/>
      <c r="WXT15" s="77"/>
      <c r="WXU15" s="77"/>
      <c r="WXV15" s="77"/>
      <c r="WXW15" s="77"/>
      <c r="WXX15" s="77"/>
      <c r="WXY15" s="77"/>
      <c r="WXZ15" s="77"/>
      <c r="WYA15" s="77"/>
      <c r="WYB15" s="77"/>
      <c r="WYC15" s="77"/>
      <c r="WYD15" s="77"/>
      <c r="WYE15" s="77"/>
      <c r="WYF15" s="77"/>
      <c r="WYG15" s="77"/>
      <c r="WYH15" s="77"/>
      <c r="WYI15" s="77"/>
      <c r="WYJ15" s="77"/>
      <c r="WYK15" s="77"/>
      <c r="WYL15" s="77"/>
      <c r="WYM15" s="77"/>
      <c r="WYN15" s="77"/>
      <c r="WYO15" s="77"/>
      <c r="WYP15" s="77"/>
      <c r="WYQ15" s="77"/>
      <c r="WYR15" s="77"/>
      <c r="WYS15" s="77"/>
      <c r="WYT15" s="77"/>
      <c r="WYU15" s="77"/>
      <c r="WYV15" s="77"/>
      <c r="WYW15" s="77"/>
      <c r="WYX15" s="77"/>
      <c r="WYY15" s="77"/>
      <c r="WYZ15" s="77"/>
      <c r="WZA15" s="77"/>
      <c r="WZB15" s="77"/>
      <c r="WZC15" s="77"/>
      <c r="WZD15" s="77"/>
      <c r="WZE15" s="77"/>
      <c r="WZF15" s="77"/>
      <c r="WZG15" s="77"/>
      <c r="WZH15" s="77"/>
      <c r="WZI15" s="77"/>
      <c r="WZJ15" s="77"/>
      <c r="WZK15" s="77"/>
      <c r="WZL15" s="77"/>
      <c r="WZM15" s="77"/>
      <c r="WZN15" s="77"/>
      <c r="WZO15" s="77"/>
      <c r="WZP15" s="77"/>
      <c r="WZQ15" s="77"/>
      <c r="WZR15" s="77"/>
      <c r="WZS15" s="77"/>
      <c r="WZT15" s="77"/>
      <c r="WZU15" s="77"/>
      <c r="WZV15" s="77"/>
      <c r="WZW15" s="77"/>
      <c r="WZX15" s="77"/>
      <c r="WZY15" s="77"/>
      <c r="WZZ15" s="77"/>
      <c r="XAA15" s="77"/>
      <c r="XAB15" s="77"/>
      <c r="XAC15" s="77"/>
      <c r="XAD15" s="77"/>
      <c r="XAE15" s="77"/>
      <c r="XAF15" s="77"/>
      <c r="XAG15" s="77"/>
      <c r="XAH15" s="77"/>
      <c r="XAI15" s="77"/>
      <c r="XAJ15" s="77"/>
      <c r="XAK15" s="77"/>
      <c r="XAL15" s="77"/>
      <c r="XAM15" s="77"/>
      <c r="XAN15" s="77"/>
      <c r="XAO15" s="77"/>
      <c r="XAP15" s="77"/>
      <c r="XAQ15" s="77"/>
      <c r="XAR15" s="77"/>
      <c r="XAS15" s="77"/>
      <c r="XAT15" s="77"/>
      <c r="XAU15" s="77"/>
      <c r="XAV15" s="77"/>
      <c r="XAW15" s="77"/>
      <c r="XAX15" s="77"/>
      <c r="XAY15" s="77"/>
      <c r="XAZ15" s="77"/>
      <c r="XBA15" s="77"/>
      <c r="XBB15" s="77"/>
      <c r="XBC15" s="77"/>
      <c r="XBD15" s="77"/>
      <c r="XBE15" s="77"/>
      <c r="XBF15" s="77"/>
      <c r="XBG15" s="77"/>
      <c r="XBH15" s="77"/>
      <c r="XBI15" s="77"/>
      <c r="XBJ15" s="77"/>
      <c r="XBK15" s="77"/>
      <c r="XBL15" s="77"/>
      <c r="XBM15" s="77"/>
      <c r="XBN15" s="77"/>
      <c r="XBO15" s="77"/>
      <c r="XBP15" s="77"/>
      <c r="XBQ15" s="77"/>
      <c r="XBR15" s="77"/>
      <c r="XBS15" s="77"/>
      <c r="XBT15" s="77"/>
      <c r="XBU15" s="77"/>
      <c r="XBV15" s="77"/>
      <c r="XBW15" s="77"/>
      <c r="XBX15" s="77"/>
      <c r="XBY15" s="77"/>
      <c r="XBZ15" s="77"/>
      <c r="XCA15" s="77"/>
      <c r="XCB15" s="77"/>
      <c r="XCC15" s="77"/>
      <c r="XCD15" s="77"/>
      <c r="XCE15" s="77"/>
      <c r="XCF15" s="77"/>
      <c r="XCG15" s="77"/>
      <c r="XCH15" s="77"/>
      <c r="XCI15" s="77"/>
      <c r="XCJ15" s="77"/>
      <c r="XCK15" s="77"/>
      <c r="XCL15" s="77"/>
      <c r="XCM15" s="77"/>
      <c r="XCN15" s="77"/>
      <c r="XCO15" s="77"/>
      <c r="XCP15" s="77"/>
      <c r="XCQ15" s="77"/>
      <c r="XCR15" s="77"/>
      <c r="XCS15" s="77"/>
      <c r="XCT15" s="77"/>
      <c r="XCU15" s="77"/>
      <c r="XCV15" s="77"/>
      <c r="XCW15" s="77"/>
      <c r="XCX15" s="77"/>
      <c r="XCY15" s="77"/>
      <c r="XCZ15" s="77"/>
      <c r="XDA15" s="77"/>
      <c r="XDB15" s="77"/>
      <c r="XDC15" s="77"/>
      <c r="XDD15" s="77"/>
      <c r="XDE15" s="77"/>
      <c r="XDF15" s="77"/>
      <c r="XDG15" s="77"/>
      <c r="XDH15" s="77"/>
      <c r="XDI15" s="77"/>
      <c r="XDJ15" s="77"/>
      <c r="XDK15" s="77"/>
      <c r="XDL15" s="77"/>
      <c r="XDM15" s="77"/>
      <c r="XDN15" s="77"/>
      <c r="XDO15" s="77"/>
      <c r="XDP15" s="77"/>
      <c r="XDQ15" s="77"/>
      <c r="XDR15" s="77"/>
      <c r="XDS15" s="77"/>
      <c r="XDT15" s="77"/>
      <c r="XDU15" s="77"/>
      <c r="XDV15" s="77"/>
      <c r="XDW15" s="77"/>
      <c r="XDX15" s="77"/>
      <c r="XDY15" s="77"/>
      <c r="XDZ15" s="77"/>
      <c r="XEA15" s="77"/>
      <c r="XEB15" s="77"/>
      <c r="XEC15" s="77"/>
      <c r="XED15" s="77"/>
      <c r="XEE15" s="77"/>
      <c r="XEF15" s="77"/>
      <c r="XEG15" s="77"/>
      <c r="XEH15" s="77"/>
      <c r="XEI15" s="77"/>
      <c r="XEJ15" s="77"/>
      <c r="XEK15" s="77"/>
      <c r="XEL15" s="77"/>
      <c r="XEM15" s="77"/>
      <c r="XEN15" s="77"/>
      <c r="XEO15" s="77"/>
      <c r="XEP15" s="77"/>
      <c r="XEQ15" s="77"/>
      <c r="XER15" s="77"/>
      <c r="XES15" s="77"/>
      <c r="XET15" s="77"/>
      <c r="XEU15" s="77"/>
      <c r="XEV15" s="77"/>
      <c r="XEW15" s="77"/>
      <c r="XEX15" s="77"/>
      <c r="XEY15" s="77"/>
      <c r="XEZ15" s="77"/>
      <c r="XFA15" s="77"/>
      <c r="XFB15" s="77"/>
      <c r="XFC15" s="77"/>
      <c r="XFD15" s="77"/>
    </row>
    <row r="16" s="80" customFormat="1" ht="229" customHeight="1" spans="1:16384">
      <c r="A16" s="108">
        <v>3</v>
      </c>
      <c r="B16" s="109" t="s">
        <v>42</v>
      </c>
      <c r="C16" s="112" t="s">
        <v>74</v>
      </c>
      <c r="D16" s="108" t="s">
        <v>75</v>
      </c>
      <c r="E16" s="113" t="s">
        <v>76</v>
      </c>
      <c r="F16" s="108" t="s">
        <v>48</v>
      </c>
      <c r="G16" s="109" t="s">
        <v>49</v>
      </c>
      <c r="H16" s="109" t="s">
        <v>50</v>
      </c>
      <c r="I16" s="135">
        <v>2025.3</v>
      </c>
      <c r="J16" s="135">
        <v>2025.12</v>
      </c>
      <c r="K16" s="139" t="s">
        <v>77</v>
      </c>
      <c r="L16" s="140">
        <f t="shared" si="4"/>
        <v>1165.79</v>
      </c>
      <c r="M16" s="140">
        <f t="shared" si="5"/>
        <v>1185.79</v>
      </c>
      <c r="N16" s="140">
        <v>813</v>
      </c>
      <c r="O16" s="140">
        <v>305</v>
      </c>
      <c r="P16" s="140">
        <v>20.79</v>
      </c>
      <c r="Q16" s="140">
        <v>27</v>
      </c>
      <c r="R16" s="160"/>
      <c r="S16" s="160"/>
      <c r="T16" s="161"/>
      <c r="U16" s="162">
        <v>20</v>
      </c>
      <c r="V16" s="108">
        <v>148</v>
      </c>
      <c r="W16" s="108">
        <v>45</v>
      </c>
      <c r="X16" s="108">
        <v>171</v>
      </c>
      <c r="Y16" s="108">
        <v>4</v>
      </c>
      <c r="Z16" s="108">
        <v>4</v>
      </c>
      <c r="AA16" s="189"/>
      <c r="AB16" s="189">
        <v>1</v>
      </c>
      <c r="AE16" s="80">
        <v>1</v>
      </c>
      <c r="WRY16" s="77"/>
      <c r="WRZ16" s="77"/>
      <c r="WSA16" s="77"/>
      <c r="WSB16" s="77"/>
      <c r="WSC16" s="77"/>
      <c r="WSD16" s="77"/>
      <c r="WSE16" s="77"/>
      <c r="WSF16" s="77"/>
      <c r="WSG16" s="77"/>
      <c r="WSH16" s="77"/>
      <c r="WSI16" s="77"/>
      <c r="WSJ16" s="77"/>
      <c r="WSK16" s="77"/>
      <c r="WSL16" s="77"/>
      <c r="WSM16" s="77"/>
      <c r="WSN16" s="77"/>
      <c r="WSO16" s="77"/>
      <c r="WSP16" s="77"/>
      <c r="WSQ16" s="77"/>
      <c r="WSR16" s="77"/>
      <c r="WSS16" s="77"/>
      <c r="WST16" s="77"/>
      <c r="WSU16" s="77"/>
      <c r="WSV16" s="77"/>
      <c r="WSW16" s="77"/>
      <c r="WSX16" s="77"/>
      <c r="WSY16" s="77"/>
      <c r="WSZ16" s="77"/>
      <c r="WTA16" s="77"/>
      <c r="WTB16" s="77"/>
      <c r="WTC16" s="77"/>
      <c r="WTD16" s="77"/>
      <c r="WTE16" s="77"/>
      <c r="WTF16" s="77"/>
      <c r="WTG16" s="77"/>
      <c r="WTH16" s="77"/>
      <c r="WTI16" s="77"/>
      <c r="WTJ16" s="77"/>
      <c r="WTK16" s="77"/>
      <c r="WTL16" s="77"/>
      <c r="WTM16" s="77"/>
      <c r="WTN16" s="77"/>
      <c r="WTO16" s="77"/>
      <c r="WTP16" s="77"/>
      <c r="WTQ16" s="77"/>
      <c r="WTR16" s="77"/>
      <c r="WTS16" s="77"/>
      <c r="WTT16" s="77"/>
      <c r="WTU16" s="77"/>
      <c r="WTV16" s="77"/>
      <c r="WTW16" s="77"/>
      <c r="WTX16" s="77"/>
      <c r="WTY16" s="77"/>
      <c r="WTZ16" s="77"/>
      <c r="WUA16" s="77"/>
      <c r="WUB16" s="77"/>
      <c r="WUC16" s="77"/>
      <c r="WUD16" s="77"/>
      <c r="WUE16" s="77"/>
      <c r="WUF16" s="77"/>
      <c r="WUG16" s="77"/>
      <c r="WUH16" s="77"/>
      <c r="WUI16" s="77"/>
      <c r="WUJ16" s="77"/>
      <c r="WUK16" s="77"/>
      <c r="WUL16" s="77"/>
      <c r="WUM16" s="77"/>
      <c r="WUN16" s="77"/>
      <c r="WUO16" s="77"/>
      <c r="WUP16" s="77"/>
      <c r="WUQ16" s="77"/>
      <c r="WUR16" s="77"/>
      <c r="WUS16" s="77"/>
      <c r="WUT16" s="77"/>
      <c r="WUU16" s="77"/>
      <c r="WUV16" s="77"/>
      <c r="WUW16" s="77"/>
      <c r="WUX16" s="77"/>
      <c r="WUY16" s="77"/>
      <c r="WUZ16" s="77"/>
      <c r="WVA16" s="77"/>
      <c r="WVB16" s="77"/>
      <c r="WVC16" s="77"/>
      <c r="WVD16" s="77"/>
      <c r="WVE16" s="77"/>
      <c r="WVF16" s="77"/>
      <c r="WVG16" s="77"/>
      <c r="WVH16" s="77"/>
      <c r="WVI16" s="77"/>
      <c r="WVJ16" s="77"/>
      <c r="WVK16" s="77"/>
      <c r="WVL16" s="77"/>
      <c r="WVM16" s="77"/>
      <c r="WVN16" s="77"/>
      <c r="WVO16" s="77"/>
      <c r="WVP16" s="77"/>
      <c r="WVQ16" s="77"/>
      <c r="WVR16" s="77"/>
      <c r="WVS16" s="77"/>
      <c r="WVT16" s="77"/>
      <c r="WVU16" s="77"/>
      <c r="WVV16" s="77"/>
      <c r="WVW16" s="77"/>
      <c r="WVX16" s="77"/>
      <c r="WVY16" s="77"/>
      <c r="WVZ16" s="77"/>
      <c r="WWA16" s="77"/>
      <c r="WWB16" s="77"/>
      <c r="WWC16" s="77"/>
      <c r="WWD16" s="77"/>
      <c r="WWE16" s="77"/>
      <c r="WWF16" s="77"/>
      <c r="WWG16" s="77"/>
      <c r="WWH16" s="77"/>
      <c r="WWI16" s="77"/>
      <c r="WWJ16" s="77"/>
      <c r="WWK16" s="77"/>
      <c r="WWL16" s="77"/>
      <c r="WWM16" s="77"/>
      <c r="WWN16" s="77"/>
      <c r="WWO16" s="77"/>
      <c r="WWP16" s="77"/>
      <c r="WWQ16" s="77"/>
      <c r="WWR16" s="77"/>
      <c r="WWS16" s="77"/>
      <c r="WWT16" s="77"/>
      <c r="WWU16" s="77"/>
      <c r="WWV16" s="77"/>
      <c r="WWW16" s="77"/>
      <c r="WWX16" s="77"/>
      <c r="WWY16" s="77"/>
      <c r="WWZ16" s="77"/>
      <c r="WXA16" s="77"/>
      <c r="WXB16" s="77"/>
      <c r="WXC16" s="77"/>
      <c r="WXD16" s="77"/>
      <c r="WXE16" s="77"/>
      <c r="WXF16" s="77"/>
      <c r="WXG16" s="77"/>
      <c r="WXH16" s="77"/>
      <c r="WXI16" s="77"/>
      <c r="WXJ16" s="77"/>
      <c r="WXK16" s="77"/>
      <c r="WXL16" s="77"/>
      <c r="WXM16" s="77"/>
      <c r="WXN16" s="77"/>
      <c r="WXO16" s="77"/>
      <c r="WXP16" s="77"/>
      <c r="WXQ16" s="77"/>
      <c r="WXR16" s="77"/>
      <c r="WXS16" s="77"/>
      <c r="WXT16" s="77"/>
      <c r="WXU16" s="77"/>
      <c r="WXV16" s="77"/>
      <c r="WXW16" s="77"/>
      <c r="WXX16" s="77"/>
      <c r="WXY16" s="77"/>
      <c r="WXZ16" s="77"/>
      <c r="WYA16" s="77"/>
      <c r="WYB16" s="77"/>
      <c r="WYC16" s="77"/>
      <c r="WYD16" s="77"/>
      <c r="WYE16" s="77"/>
      <c r="WYF16" s="77"/>
      <c r="WYG16" s="77"/>
      <c r="WYH16" s="77"/>
      <c r="WYI16" s="77"/>
      <c r="WYJ16" s="77"/>
      <c r="WYK16" s="77"/>
      <c r="WYL16" s="77"/>
      <c r="WYM16" s="77"/>
      <c r="WYN16" s="77"/>
      <c r="WYO16" s="77"/>
      <c r="WYP16" s="77"/>
      <c r="WYQ16" s="77"/>
      <c r="WYR16" s="77"/>
      <c r="WYS16" s="77"/>
      <c r="WYT16" s="77"/>
      <c r="WYU16" s="77"/>
      <c r="WYV16" s="77"/>
      <c r="WYW16" s="77"/>
      <c r="WYX16" s="77"/>
      <c r="WYY16" s="77"/>
      <c r="WYZ16" s="77"/>
      <c r="WZA16" s="77"/>
      <c r="WZB16" s="77"/>
      <c r="WZC16" s="77"/>
      <c r="WZD16" s="77"/>
      <c r="WZE16" s="77"/>
      <c r="WZF16" s="77"/>
      <c r="WZG16" s="77"/>
      <c r="WZH16" s="77"/>
      <c r="WZI16" s="77"/>
      <c r="WZJ16" s="77"/>
      <c r="WZK16" s="77"/>
      <c r="WZL16" s="77"/>
      <c r="WZM16" s="77"/>
      <c r="WZN16" s="77"/>
      <c r="WZO16" s="77"/>
      <c r="WZP16" s="77"/>
      <c r="WZQ16" s="77"/>
      <c r="WZR16" s="77"/>
      <c r="WZS16" s="77"/>
      <c r="WZT16" s="77"/>
      <c r="WZU16" s="77"/>
      <c r="WZV16" s="77"/>
      <c r="WZW16" s="77"/>
      <c r="WZX16" s="77"/>
      <c r="WZY16" s="77"/>
      <c r="WZZ16" s="77"/>
      <c r="XAA16" s="77"/>
      <c r="XAB16" s="77"/>
      <c r="XAC16" s="77"/>
      <c r="XAD16" s="77"/>
      <c r="XAE16" s="77"/>
      <c r="XAF16" s="77"/>
      <c r="XAG16" s="77"/>
      <c r="XAH16" s="77"/>
      <c r="XAI16" s="77"/>
      <c r="XAJ16" s="77"/>
      <c r="XAK16" s="77"/>
      <c r="XAL16" s="77"/>
      <c r="XAM16" s="77"/>
      <c r="XAN16" s="77"/>
      <c r="XAO16" s="77"/>
      <c r="XAP16" s="77"/>
      <c r="XAQ16" s="77"/>
      <c r="XAR16" s="77"/>
      <c r="XAS16" s="77"/>
      <c r="XAT16" s="77"/>
      <c r="XAU16" s="77"/>
      <c r="XAV16" s="77"/>
      <c r="XAW16" s="77"/>
      <c r="XAX16" s="77"/>
      <c r="XAY16" s="77"/>
      <c r="XAZ16" s="77"/>
      <c r="XBA16" s="77"/>
      <c r="XBB16" s="77"/>
      <c r="XBC16" s="77"/>
      <c r="XBD16" s="77"/>
      <c r="XBE16" s="77"/>
      <c r="XBF16" s="77"/>
      <c r="XBG16" s="77"/>
      <c r="XBH16" s="77"/>
      <c r="XBI16" s="77"/>
      <c r="XBJ16" s="77"/>
      <c r="XBK16" s="77"/>
      <c r="XBL16" s="77"/>
      <c r="XBM16" s="77"/>
      <c r="XBN16" s="77"/>
      <c r="XBO16" s="77"/>
      <c r="XBP16" s="77"/>
      <c r="XBQ16" s="77"/>
      <c r="XBR16" s="77"/>
      <c r="XBS16" s="77"/>
      <c r="XBT16" s="77"/>
      <c r="XBU16" s="77"/>
      <c r="XBV16" s="77"/>
      <c r="XBW16" s="77"/>
      <c r="XBX16" s="77"/>
      <c r="XBY16" s="77"/>
      <c r="XBZ16" s="77"/>
      <c r="XCA16" s="77"/>
      <c r="XCB16" s="77"/>
      <c r="XCC16" s="77"/>
      <c r="XCD16" s="77"/>
      <c r="XCE16" s="77"/>
      <c r="XCF16" s="77"/>
      <c r="XCG16" s="77"/>
      <c r="XCH16" s="77"/>
      <c r="XCI16" s="77"/>
      <c r="XCJ16" s="77"/>
      <c r="XCK16" s="77"/>
      <c r="XCL16" s="77"/>
      <c r="XCM16" s="77"/>
      <c r="XCN16" s="77"/>
      <c r="XCO16" s="77"/>
      <c r="XCP16" s="77"/>
      <c r="XCQ16" s="77"/>
      <c r="XCR16" s="77"/>
      <c r="XCS16" s="77"/>
      <c r="XCT16" s="77"/>
      <c r="XCU16" s="77"/>
      <c r="XCV16" s="77"/>
      <c r="XCW16" s="77"/>
      <c r="XCX16" s="77"/>
      <c r="XCY16" s="77"/>
      <c r="XCZ16" s="77"/>
      <c r="XDA16" s="77"/>
      <c r="XDB16" s="77"/>
      <c r="XDC16" s="77"/>
      <c r="XDD16" s="77"/>
      <c r="XDE16" s="77"/>
      <c r="XDF16" s="77"/>
      <c r="XDG16" s="77"/>
      <c r="XDH16" s="77"/>
      <c r="XDI16" s="77"/>
      <c r="XDJ16" s="77"/>
      <c r="XDK16" s="77"/>
      <c r="XDL16" s="77"/>
      <c r="XDM16" s="77"/>
      <c r="XDN16" s="77"/>
      <c r="XDO16" s="77"/>
      <c r="XDP16" s="77"/>
      <c r="XDQ16" s="77"/>
      <c r="XDR16" s="77"/>
      <c r="XDS16" s="77"/>
      <c r="XDT16" s="77"/>
      <c r="XDU16" s="77"/>
      <c r="XDV16" s="77"/>
      <c r="XDW16" s="77"/>
      <c r="XDX16" s="77"/>
      <c r="XDY16" s="77"/>
      <c r="XDZ16" s="77"/>
      <c r="XEA16" s="77"/>
      <c r="XEB16" s="77"/>
      <c r="XEC16" s="77"/>
      <c r="XED16" s="77"/>
      <c r="XEE16" s="77"/>
      <c r="XEF16" s="77"/>
      <c r="XEG16" s="77"/>
      <c r="XEH16" s="77"/>
      <c r="XEI16" s="77"/>
      <c r="XEJ16" s="77"/>
      <c r="XEK16" s="77"/>
      <c r="XEL16" s="77"/>
      <c r="XEM16" s="77"/>
      <c r="XEN16" s="77"/>
      <c r="XEO16" s="77"/>
      <c r="XEP16" s="77"/>
      <c r="XEQ16" s="77"/>
      <c r="XER16" s="77"/>
      <c r="XES16" s="77"/>
      <c r="XET16" s="77"/>
      <c r="XEU16" s="77"/>
      <c r="XEV16" s="77"/>
      <c r="XEW16" s="77"/>
      <c r="XEX16" s="77"/>
      <c r="XEY16" s="77"/>
      <c r="XEZ16" s="77"/>
      <c r="XFA16" s="77"/>
      <c r="XFB16" s="77"/>
      <c r="XFC16" s="77"/>
      <c r="XFD16" s="77"/>
    </row>
    <row r="17" s="80" customFormat="1" ht="300" customHeight="1" spans="1:16384">
      <c r="A17" s="108">
        <v>4</v>
      </c>
      <c r="B17" s="109" t="s">
        <v>42</v>
      </c>
      <c r="C17" s="112" t="s">
        <v>78</v>
      </c>
      <c r="D17" s="108" t="s">
        <v>79</v>
      </c>
      <c r="E17" s="113" t="s">
        <v>80</v>
      </c>
      <c r="F17" s="108" t="s">
        <v>48</v>
      </c>
      <c r="G17" s="109" t="s">
        <v>49</v>
      </c>
      <c r="H17" s="109" t="s">
        <v>50</v>
      </c>
      <c r="I17" s="135">
        <v>2025.3</v>
      </c>
      <c r="J17" s="135">
        <v>2025.12</v>
      </c>
      <c r="K17" s="139" t="s">
        <v>81</v>
      </c>
      <c r="L17" s="140">
        <f t="shared" si="4"/>
        <v>1142.81</v>
      </c>
      <c r="M17" s="140">
        <f t="shared" si="5"/>
        <v>1162.81</v>
      </c>
      <c r="N17" s="140">
        <v>797</v>
      </c>
      <c r="O17" s="140">
        <v>211</v>
      </c>
      <c r="P17" s="140">
        <v>80</v>
      </c>
      <c r="Q17" s="140">
        <v>54.81</v>
      </c>
      <c r="R17" s="160"/>
      <c r="S17" s="160"/>
      <c r="T17" s="161"/>
      <c r="U17" s="162">
        <v>20</v>
      </c>
      <c r="V17" s="108">
        <v>110</v>
      </c>
      <c r="W17" s="108">
        <v>64</v>
      </c>
      <c r="X17" s="108">
        <v>210</v>
      </c>
      <c r="Y17" s="108">
        <v>5</v>
      </c>
      <c r="Z17" s="108">
        <v>15</v>
      </c>
      <c r="AA17" s="189"/>
      <c r="AB17" s="189">
        <v>1</v>
      </c>
      <c r="AE17" s="80">
        <v>1</v>
      </c>
      <c r="WRY17" s="77"/>
      <c r="WRZ17" s="77"/>
      <c r="WSA17" s="77"/>
      <c r="WSB17" s="77"/>
      <c r="WSC17" s="77"/>
      <c r="WSD17" s="77"/>
      <c r="WSE17" s="77"/>
      <c r="WSF17" s="77"/>
      <c r="WSG17" s="77"/>
      <c r="WSH17" s="77"/>
      <c r="WSI17" s="77"/>
      <c r="WSJ17" s="77"/>
      <c r="WSK17" s="77"/>
      <c r="WSL17" s="77"/>
      <c r="WSM17" s="77"/>
      <c r="WSN17" s="77"/>
      <c r="WSO17" s="77"/>
      <c r="WSP17" s="77"/>
      <c r="WSQ17" s="77"/>
      <c r="WSR17" s="77"/>
      <c r="WSS17" s="77"/>
      <c r="WST17" s="77"/>
      <c r="WSU17" s="77"/>
      <c r="WSV17" s="77"/>
      <c r="WSW17" s="77"/>
      <c r="WSX17" s="77"/>
      <c r="WSY17" s="77"/>
      <c r="WSZ17" s="77"/>
      <c r="WTA17" s="77"/>
      <c r="WTB17" s="77"/>
      <c r="WTC17" s="77"/>
      <c r="WTD17" s="77"/>
      <c r="WTE17" s="77"/>
      <c r="WTF17" s="77"/>
      <c r="WTG17" s="77"/>
      <c r="WTH17" s="77"/>
      <c r="WTI17" s="77"/>
      <c r="WTJ17" s="77"/>
      <c r="WTK17" s="77"/>
      <c r="WTL17" s="77"/>
      <c r="WTM17" s="77"/>
      <c r="WTN17" s="77"/>
      <c r="WTO17" s="77"/>
      <c r="WTP17" s="77"/>
      <c r="WTQ17" s="77"/>
      <c r="WTR17" s="77"/>
      <c r="WTS17" s="77"/>
      <c r="WTT17" s="77"/>
      <c r="WTU17" s="77"/>
      <c r="WTV17" s="77"/>
      <c r="WTW17" s="77"/>
      <c r="WTX17" s="77"/>
      <c r="WTY17" s="77"/>
      <c r="WTZ17" s="77"/>
      <c r="WUA17" s="77"/>
      <c r="WUB17" s="77"/>
      <c r="WUC17" s="77"/>
      <c r="WUD17" s="77"/>
      <c r="WUE17" s="77"/>
      <c r="WUF17" s="77"/>
      <c r="WUG17" s="77"/>
      <c r="WUH17" s="77"/>
      <c r="WUI17" s="77"/>
      <c r="WUJ17" s="77"/>
      <c r="WUK17" s="77"/>
      <c r="WUL17" s="77"/>
      <c r="WUM17" s="77"/>
      <c r="WUN17" s="77"/>
      <c r="WUO17" s="77"/>
      <c r="WUP17" s="77"/>
      <c r="WUQ17" s="77"/>
      <c r="WUR17" s="77"/>
      <c r="WUS17" s="77"/>
      <c r="WUT17" s="77"/>
      <c r="WUU17" s="77"/>
      <c r="WUV17" s="77"/>
      <c r="WUW17" s="77"/>
      <c r="WUX17" s="77"/>
      <c r="WUY17" s="77"/>
      <c r="WUZ17" s="77"/>
      <c r="WVA17" s="77"/>
      <c r="WVB17" s="77"/>
      <c r="WVC17" s="77"/>
      <c r="WVD17" s="77"/>
      <c r="WVE17" s="77"/>
      <c r="WVF17" s="77"/>
      <c r="WVG17" s="77"/>
      <c r="WVH17" s="77"/>
      <c r="WVI17" s="77"/>
      <c r="WVJ17" s="77"/>
      <c r="WVK17" s="77"/>
      <c r="WVL17" s="77"/>
      <c r="WVM17" s="77"/>
      <c r="WVN17" s="77"/>
      <c r="WVO17" s="77"/>
      <c r="WVP17" s="77"/>
      <c r="WVQ17" s="77"/>
      <c r="WVR17" s="77"/>
      <c r="WVS17" s="77"/>
      <c r="WVT17" s="77"/>
      <c r="WVU17" s="77"/>
      <c r="WVV17" s="77"/>
      <c r="WVW17" s="77"/>
      <c r="WVX17" s="77"/>
      <c r="WVY17" s="77"/>
      <c r="WVZ17" s="77"/>
      <c r="WWA17" s="77"/>
      <c r="WWB17" s="77"/>
      <c r="WWC17" s="77"/>
      <c r="WWD17" s="77"/>
      <c r="WWE17" s="77"/>
      <c r="WWF17" s="77"/>
      <c r="WWG17" s="77"/>
      <c r="WWH17" s="77"/>
      <c r="WWI17" s="77"/>
      <c r="WWJ17" s="77"/>
      <c r="WWK17" s="77"/>
      <c r="WWL17" s="77"/>
      <c r="WWM17" s="77"/>
      <c r="WWN17" s="77"/>
      <c r="WWO17" s="77"/>
      <c r="WWP17" s="77"/>
      <c r="WWQ17" s="77"/>
      <c r="WWR17" s="77"/>
      <c r="WWS17" s="77"/>
      <c r="WWT17" s="77"/>
      <c r="WWU17" s="77"/>
      <c r="WWV17" s="77"/>
      <c r="WWW17" s="77"/>
      <c r="WWX17" s="77"/>
      <c r="WWY17" s="77"/>
      <c r="WWZ17" s="77"/>
      <c r="WXA17" s="77"/>
      <c r="WXB17" s="77"/>
      <c r="WXC17" s="77"/>
      <c r="WXD17" s="77"/>
      <c r="WXE17" s="77"/>
      <c r="WXF17" s="77"/>
      <c r="WXG17" s="77"/>
      <c r="WXH17" s="77"/>
      <c r="WXI17" s="77"/>
      <c r="WXJ17" s="77"/>
      <c r="WXK17" s="77"/>
      <c r="WXL17" s="77"/>
      <c r="WXM17" s="77"/>
      <c r="WXN17" s="77"/>
      <c r="WXO17" s="77"/>
      <c r="WXP17" s="77"/>
      <c r="WXQ17" s="77"/>
      <c r="WXR17" s="77"/>
      <c r="WXS17" s="77"/>
      <c r="WXT17" s="77"/>
      <c r="WXU17" s="77"/>
      <c r="WXV17" s="77"/>
      <c r="WXW17" s="77"/>
      <c r="WXX17" s="77"/>
      <c r="WXY17" s="77"/>
      <c r="WXZ17" s="77"/>
      <c r="WYA17" s="77"/>
      <c r="WYB17" s="77"/>
      <c r="WYC17" s="77"/>
      <c r="WYD17" s="77"/>
      <c r="WYE17" s="77"/>
      <c r="WYF17" s="77"/>
      <c r="WYG17" s="77"/>
      <c r="WYH17" s="77"/>
      <c r="WYI17" s="77"/>
      <c r="WYJ17" s="77"/>
      <c r="WYK17" s="77"/>
      <c r="WYL17" s="77"/>
      <c r="WYM17" s="77"/>
      <c r="WYN17" s="77"/>
      <c r="WYO17" s="77"/>
      <c r="WYP17" s="77"/>
      <c r="WYQ17" s="77"/>
      <c r="WYR17" s="77"/>
      <c r="WYS17" s="77"/>
      <c r="WYT17" s="77"/>
      <c r="WYU17" s="77"/>
      <c r="WYV17" s="77"/>
      <c r="WYW17" s="77"/>
      <c r="WYX17" s="77"/>
      <c r="WYY17" s="77"/>
      <c r="WYZ17" s="77"/>
      <c r="WZA17" s="77"/>
      <c r="WZB17" s="77"/>
      <c r="WZC17" s="77"/>
      <c r="WZD17" s="77"/>
      <c r="WZE17" s="77"/>
      <c r="WZF17" s="77"/>
      <c r="WZG17" s="77"/>
      <c r="WZH17" s="77"/>
      <c r="WZI17" s="77"/>
      <c r="WZJ17" s="77"/>
      <c r="WZK17" s="77"/>
      <c r="WZL17" s="77"/>
      <c r="WZM17" s="77"/>
      <c r="WZN17" s="77"/>
      <c r="WZO17" s="77"/>
      <c r="WZP17" s="77"/>
      <c r="WZQ17" s="77"/>
      <c r="WZR17" s="77"/>
      <c r="WZS17" s="77"/>
      <c r="WZT17" s="77"/>
      <c r="WZU17" s="77"/>
      <c r="WZV17" s="77"/>
      <c r="WZW17" s="77"/>
      <c r="WZX17" s="77"/>
      <c r="WZY17" s="77"/>
      <c r="WZZ17" s="77"/>
      <c r="XAA17" s="77"/>
      <c r="XAB17" s="77"/>
      <c r="XAC17" s="77"/>
      <c r="XAD17" s="77"/>
      <c r="XAE17" s="77"/>
      <c r="XAF17" s="77"/>
      <c r="XAG17" s="77"/>
      <c r="XAH17" s="77"/>
      <c r="XAI17" s="77"/>
      <c r="XAJ17" s="77"/>
      <c r="XAK17" s="77"/>
      <c r="XAL17" s="77"/>
      <c r="XAM17" s="77"/>
      <c r="XAN17" s="77"/>
      <c r="XAO17" s="77"/>
      <c r="XAP17" s="77"/>
      <c r="XAQ17" s="77"/>
      <c r="XAR17" s="77"/>
      <c r="XAS17" s="77"/>
      <c r="XAT17" s="77"/>
      <c r="XAU17" s="77"/>
      <c r="XAV17" s="77"/>
      <c r="XAW17" s="77"/>
      <c r="XAX17" s="77"/>
      <c r="XAY17" s="77"/>
      <c r="XAZ17" s="77"/>
      <c r="XBA17" s="77"/>
      <c r="XBB17" s="77"/>
      <c r="XBC17" s="77"/>
      <c r="XBD17" s="77"/>
      <c r="XBE17" s="77"/>
      <c r="XBF17" s="77"/>
      <c r="XBG17" s="77"/>
      <c r="XBH17" s="77"/>
      <c r="XBI17" s="77"/>
      <c r="XBJ17" s="77"/>
      <c r="XBK17" s="77"/>
      <c r="XBL17" s="77"/>
      <c r="XBM17" s="77"/>
      <c r="XBN17" s="77"/>
      <c r="XBO17" s="77"/>
      <c r="XBP17" s="77"/>
      <c r="XBQ17" s="77"/>
      <c r="XBR17" s="77"/>
      <c r="XBS17" s="77"/>
      <c r="XBT17" s="77"/>
      <c r="XBU17" s="77"/>
      <c r="XBV17" s="77"/>
      <c r="XBW17" s="77"/>
      <c r="XBX17" s="77"/>
      <c r="XBY17" s="77"/>
      <c r="XBZ17" s="77"/>
      <c r="XCA17" s="77"/>
      <c r="XCB17" s="77"/>
      <c r="XCC17" s="77"/>
      <c r="XCD17" s="77"/>
      <c r="XCE17" s="77"/>
      <c r="XCF17" s="77"/>
      <c r="XCG17" s="77"/>
      <c r="XCH17" s="77"/>
      <c r="XCI17" s="77"/>
      <c r="XCJ17" s="77"/>
      <c r="XCK17" s="77"/>
      <c r="XCL17" s="77"/>
      <c r="XCM17" s="77"/>
      <c r="XCN17" s="77"/>
      <c r="XCO17" s="77"/>
      <c r="XCP17" s="77"/>
      <c r="XCQ17" s="77"/>
      <c r="XCR17" s="77"/>
      <c r="XCS17" s="77"/>
      <c r="XCT17" s="77"/>
      <c r="XCU17" s="77"/>
      <c r="XCV17" s="77"/>
      <c r="XCW17" s="77"/>
      <c r="XCX17" s="77"/>
      <c r="XCY17" s="77"/>
      <c r="XCZ17" s="77"/>
      <c r="XDA17" s="77"/>
      <c r="XDB17" s="77"/>
      <c r="XDC17" s="77"/>
      <c r="XDD17" s="77"/>
      <c r="XDE17" s="77"/>
      <c r="XDF17" s="77"/>
      <c r="XDG17" s="77"/>
      <c r="XDH17" s="77"/>
      <c r="XDI17" s="77"/>
      <c r="XDJ17" s="77"/>
      <c r="XDK17" s="77"/>
      <c r="XDL17" s="77"/>
      <c r="XDM17" s="77"/>
      <c r="XDN17" s="77"/>
      <c r="XDO17" s="77"/>
      <c r="XDP17" s="77"/>
      <c r="XDQ17" s="77"/>
      <c r="XDR17" s="77"/>
      <c r="XDS17" s="77"/>
      <c r="XDT17" s="77"/>
      <c r="XDU17" s="77"/>
      <c r="XDV17" s="77"/>
      <c r="XDW17" s="77"/>
      <c r="XDX17" s="77"/>
      <c r="XDY17" s="77"/>
      <c r="XDZ17" s="77"/>
      <c r="XEA17" s="77"/>
      <c r="XEB17" s="77"/>
      <c r="XEC17" s="77"/>
      <c r="XED17" s="77"/>
      <c r="XEE17" s="77"/>
      <c r="XEF17" s="77"/>
      <c r="XEG17" s="77"/>
      <c r="XEH17" s="77"/>
      <c r="XEI17" s="77"/>
      <c r="XEJ17" s="77"/>
      <c r="XEK17" s="77"/>
      <c r="XEL17" s="77"/>
      <c r="XEM17" s="77"/>
      <c r="XEN17" s="77"/>
      <c r="XEO17" s="77"/>
      <c r="XEP17" s="77"/>
      <c r="XEQ17" s="77"/>
      <c r="XER17" s="77"/>
      <c r="XES17" s="77"/>
      <c r="XET17" s="77"/>
      <c r="XEU17" s="77"/>
      <c r="XEV17" s="77"/>
      <c r="XEW17" s="77"/>
      <c r="XEX17" s="77"/>
      <c r="XEY17" s="77"/>
      <c r="XEZ17" s="77"/>
      <c r="XFA17" s="77"/>
      <c r="XFB17" s="77"/>
      <c r="XFC17" s="77"/>
      <c r="XFD17" s="77"/>
    </row>
    <row r="18" s="80" customFormat="1" ht="346" customHeight="1" spans="1:16384">
      <c r="A18" s="108">
        <v>5</v>
      </c>
      <c r="B18" s="109" t="s">
        <v>42</v>
      </c>
      <c r="C18" s="112" t="s">
        <v>82</v>
      </c>
      <c r="D18" s="108" t="s">
        <v>83</v>
      </c>
      <c r="E18" s="113" t="s">
        <v>84</v>
      </c>
      <c r="F18" s="108" t="s">
        <v>48</v>
      </c>
      <c r="G18" s="109" t="s">
        <v>49</v>
      </c>
      <c r="H18" s="109" t="s">
        <v>50</v>
      </c>
      <c r="I18" s="135">
        <v>2025.3</v>
      </c>
      <c r="J18" s="135">
        <v>2025.12</v>
      </c>
      <c r="K18" s="139" t="s">
        <v>85</v>
      </c>
      <c r="L18" s="140">
        <f t="shared" si="4"/>
        <v>1621.36</v>
      </c>
      <c r="M18" s="140">
        <v>1641.36</v>
      </c>
      <c r="N18" s="140">
        <v>897.17</v>
      </c>
      <c r="O18" s="140">
        <v>621.16</v>
      </c>
      <c r="P18" s="140">
        <v>71.91</v>
      </c>
      <c r="Q18" s="140">
        <v>31.12</v>
      </c>
      <c r="R18" s="160"/>
      <c r="S18" s="160"/>
      <c r="T18" s="161"/>
      <c r="U18" s="162">
        <v>20</v>
      </c>
      <c r="V18" s="108">
        <v>230</v>
      </c>
      <c r="W18" s="108">
        <v>158</v>
      </c>
      <c r="X18" s="108">
        <v>550</v>
      </c>
      <c r="Y18" s="108">
        <v>3</v>
      </c>
      <c r="Z18" s="108">
        <v>8</v>
      </c>
      <c r="AA18" s="189" t="s">
        <v>86</v>
      </c>
      <c r="AB18" s="189">
        <v>1</v>
      </c>
      <c r="AE18" s="80">
        <v>1</v>
      </c>
      <c r="WRY18" s="77"/>
      <c r="WRZ18" s="77"/>
      <c r="WSA18" s="77"/>
      <c r="WSB18" s="77"/>
      <c r="WSC18" s="77"/>
      <c r="WSD18" s="77"/>
      <c r="WSE18" s="77"/>
      <c r="WSF18" s="77"/>
      <c r="WSG18" s="77"/>
      <c r="WSH18" s="77"/>
      <c r="WSI18" s="77"/>
      <c r="WSJ18" s="77"/>
      <c r="WSK18" s="77"/>
      <c r="WSL18" s="77"/>
      <c r="WSM18" s="77"/>
      <c r="WSN18" s="77"/>
      <c r="WSO18" s="77"/>
      <c r="WSP18" s="77"/>
      <c r="WSQ18" s="77"/>
      <c r="WSR18" s="77"/>
      <c r="WSS18" s="77"/>
      <c r="WST18" s="77"/>
      <c r="WSU18" s="77"/>
      <c r="WSV18" s="77"/>
      <c r="WSW18" s="77"/>
      <c r="WSX18" s="77"/>
      <c r="WSY18" s="77"/>
      <c r="WSZ18" s="77"/>
      <c r="WTA18" s="77"/>
      <c r="WTB18" s="77"/>
      <c r="WTC18" s="77"/>
      <c r="WTD18" s="77"/>
      <c r="WTE18" s="77"/>
      <c r="WTF18" s="77"/>
      <c r="WTG18" s="77"/>
      <c r="WTH18" s="77"/>
      <c r="WTI18" s="77"/>
      <c r="WTJ18" s="77"/>
      <c r="WTK18" s="77"/>
      <c r="WTL18" s="77"/>
      <c r="WTM18" s="77"/>
      <c r="WTN18" s="77"/>
      <c r="WTO18" s="77"/>
      <c r="WTP18" s="77"/>
      <c r="WTQ18" s="77"/>
      <c r="WTR18" s="77"/>
      <c r="WTS18" s="77"/>
      <c r="WTT18" s="77"/>
      <c r="WTU18" s="77"/>
      <c r="WTV18" s="77"/>
      <c r="WTW18" s="77"/>
      <c r="WTX18" s="77"/>
      <c r="WTY18" s="77"/>
      <c r="WTZ18" s="77"/>
      <c r="WUA18" s="77"/>
      <c r="WUB18" s="77"/>
      <c r="WUC18" s="77"/>
      <c r="WUD18" s="77"/>
      <c r="WUE18" s="77"/>
      <c r="WUF18" s="77"/>
      <c r="WUG18" s="77"/>
      <c r="WUH18" s="77"/>
      <c r="WUI18" s="77"/>
      <c r="WUJ18" s="77"/>
      <c r="WUK18" s="77"/>
      <c r="WUL18" s="77"/>
      <c r="WUM18" s="77"/>
      <c r="WUN18" s="77"/>
      <c r="WUO18" s="77"/>
      <c r="WUP18" s="77"/>
      <c r="WUQ18" s="77"/>
      <c r="WUR18" s="77"/>
      <c r="WUS18" s="77"/>
      <c r="WUT18" s="77"/>
      <c r="WUU18" s="77"/>
      <c r="WUV18" s="77"/>
      <c r="WUW18" s="77"/>
      <c r="WUX18" s="77"/>
      <c r="WUY18" s="77"/>
      <c r="WUZ18" s="77"/>
      <c r="WVA18" s="77"/>
      <c r="WVB18" s="77"/>
      <c r="WVC18" s="77"/>
      <c r="WVD18" s="77"/>
      <c r="WVE18" s="77"/>
      <c r="WVF18" s="77"/>
      <c r="WVG18" s="77"/>
      <c r="WVH18" s="77"/>
      <c r="WVI18" s="77"/>
      <c r="WVJ18" s="77"/>
      <c r="WVK18" s="77"/>
      <c r="WVL18" s="77"/>
      <c r="WVM18" s="77"/>
      <c r="WVN18" s="77"/>
      <c r="WVO18" s="77"/>
      <c r="WVP18" s="77"/>
      <c r="WVQ18" s="77"/>
      <c r="WVR18" s="77"/>
      <c r="WVS18" s="77"/>
      <c r="WVT18" s="77"/>
      <c r="WVU18" s="77"/>
      <c r="WVV18" s="77"/>
      <c r="WVW18" s="77"/>
      <c r="WVX18" s="77"/>
      <c r="WVY18" s="77"/>
      <c r="WVZ18" s="77"/>
      <c r="WWA18" s="77"/>
      <c r="WWB18" s="77"/>
      <c r="WWC18" s="77"/>
      <c r="WWD18" s="77"/>
      <c r="WWE18" s="77"/>
      <c r="WWF18" s="77"/>
      <c r="WWG18" s="77"/>
      <c r="WWH18" s="77"/>
      <c r="WWI18" s="77"/>
      <c r="WWJ18" s="77"/>
      <c r="WWK18" s="77"/>
      <c r="WWL18" s="77"/>
      <c r="WWM18" s="77"/>
      <c r="WWN18" s="77"/>
      <c r="WWO18" s="77"/>
      <c r="WWP18" s="77"/>
      <c r="WWQ18" s="77"/>
      <c r="WWR18" s="77"/>
      <c r="WWS18" s="77"/>
      <c r="WWT18" s="77"/>
      <c r="WWU18" s="77"/>
      <c r="WWV18" s="77"/>
      <c r="WWW18" s="77"/>
      <c r="WWX18" s="77"/>
      <c r="WWY18" s="77"/>
      <c r="WWZ18" s="77"/>
      <c r="WXA18" s="77"/>
      <c r="WXB18" s="77"/>
      <c r="WXC18" s="77"/>
      <c r="WXD18" s="77"/>
      <c r="WXE18" s="77"/>
      <c r="WXF18" s="77"/>
      <c r="WXG18" s="77"/>
      <c r="WXH18" s="77"/>
      <c r="WXI18" s="77"/>
      <c r="WXJ18" s="77"/>
      <c r="WXK18" s="77"/>
      <c r="WXL18" s="77"/>
      <c r="WXM18" s="77"/>
      <c r="WXN18" s="77"/>
      <c r="WXO18" s="77"/>
      <c r="WXP18" s="77"/>
      <c r="WXQ18" s="77"/>
      <c r="WXR18" s="77"/>
      <c r="WXS18" s="77"/>
      <c r="WXT18" s="77"/>
      <c r="WXU18" s="77"/>
      <c r="WXV18" s="77"/>
      <c r="WXW18" s="77"/>
      <c r="WXX18" s="77"/>
      <c r="WXY18" s="77"/>
      <c r="WXZ18" s="77"/>
      <c r="WYA18" s="77"/>
      <c r="WYB18" s="77"/>
      <c r="WYC18" s="77"/>
      <c r="WYD18" s="77"/>
      <c r="WYE18" s="77"/>
      <c r="WYF18" s="77"/>
      <c r="WYG18" s="77"/>
      <c r="WYH18" s="77"/>
      <c r="WYI18" s="77"/>
      <c r="WYJ18" s="77"/>
      <c r="WYK18" s="77"/>
      <c r="WYL18" s="77"/>
      <c r="WYM18" s="77"/>
      <c r="WYN18" s="77"/>
      <c r="WYO18" s="77"/>
      <c r="WYP18" s="77"/>
      <c r="WYQ18" s="77"/>
      <c r="WYR18" s="77"/>
      <c r="WYS18" s="77"/>
      <c r="WYT18" s="77"/>
      <c r="WYU18" s="77"/>
      <c r="WYV18" s="77"/>
      <c r="WYW18" s="77"/>
      <c r="WYX18" s="77"/>
      <c r="WYY18" s="77"/>
      <c r="WYZ18" s="77"/>
      <c r="WZA18" s="77"/>
      <c r="WZB18" s="77"/>
      <c r="WZC18" s="77"/>
      <c r="WZD18" s="77"/>
      <c r="WZE18" s="77"/>
      <c r="WZF18" s="77"/>
      <c r="WZG18" s="77"/>
      <c r="WZH18" s="77"/>
      <c r="WZI18" s="77"/>
      <c r="WZJ18" s="77"/>
      <c r="WZK18" s="77"/>
      <c r="WZL18" s="77"/>
      <c r="WZM18" s="77"/>
      <c r="WZN18" s="77"/>
      <c r="WZO18" s="77"/>
      <c r="WZP18" s="77"/>
      <c r="WZQ18" s="77"/>
      <c r="WZR18" s="77"/>
      <c r="WZS18" s="77"/>
      <c r="WZT18" s="77"/>
      <c r="WZU18" s="77"/>
      <c r="WZV18" s="77"/>
      <c r="WZW18" s="77"/>
      <c r="WZX18" s="77"/>
      <c r="WZY18" s="77"/>
      <c r="WZZ18" s="77"/>
      <c r="XAA18" s="77"/>
      <c r="XAB18" s="77"/>
      <c r="XAC18" s="77"/>
      <c r="XAD18" s="77"/>
      <c r="XAE18" s="77"/>
      <c r="XAF18" s="77"/>
      <c r="XAG18" s="77"/>
      <c r="XAH18" s="77"/>
      <c r="XAI18" s="77"/>
      <c r="XAJ18" s="77"/>
      <c r="XAK18" s="77"/>
      <c r="XAL18" s="77"/>
      <c r="XAM18" s="77"/>
      <c r="XAN18" s="77"/>
      <c r="XAO18" s="77"/>
      <c r="XAP18" s="77"/>
      <c r="XAQ18" s="77"/>
      <c r="XAR18" s="77"/>
      <c r="XAS18" s="77"/>
      <c r="XAT18" s="77"/>
      <c r="XAU18" s="77"/>
      <c r="XAV18" s="77"/>
      <c r="XAW18" s="77"/>
      <c r="XAX18" s="77"/>
      <c r="XAY18" s="77"/>
      <c r="XAZ18" s="77"/>
      <c r="XBA18" s="77"/>
      <c r="XBB18" s="77"/>
      <c r="XBC18" s="77"/>
      <c r="XBD18" s="77"/>
      <c r="XBE18" s="77"/>
      <c r="XBF18" s="77"/>
      <c r="XBG18" s="77"/>
      <c r="XBH18" s="77"/>
      <c r="XBI18" s="77"/>
      <c r="XBJ18" s="77"/>
      <c r="XBK18" s="77"/>
      <c r="XBL18" s="77"/>
      <c r="XBM18" s="77"/>
      <c r="XBN18" s="77"/>
      <c r="XBO18" s="77"/>
      <c r="XBP18" s="77"/>
      <c r="XBQ18" s="77"/>
      <c r="XBR18" s="77"/>
      <c r="XBS18" s="77"/>
      <c r="XBT18" s="77"/>
      <c r="XBU18" s="77"/>
      <c r="XBV18" s="77"/>
      <c r="XBW18" s="77"/>
      <c r="XBX18" s="77"/>
      <c r="XBY18" s="77"/>
      <c r="XBZ18" s="77"/>
      <c r="XCA18" s="77"/>
      <c r="XCB18" s="77"/>
      <c r="XCC18" s="77"/>
      <c r="XCD18" s="77"/>
      <c r="XCE18" s="77"/>
      <c r="XCF18" s="77"/>
      <c r="XCG18" s="77"/>
      <c r="XCH18" s="77"/>
      <c r="XCI18" s="77"/>
      <c r="XCJ18" s="77"/>
      <c r="XCK18" s="77"/>
      <c r="XCL18" s="77"/>
      <c r="XCM18" s="77"/>
      <c r="XCN18" s="77"/>
      <c r="XCO18" s="77"/>
      <c r="XCP18" s="77"/>
      <c r="XCQ18" s="77"/>
      <c r="XCR18" s="77"/>
      <c r="XCS18" s="77"/>
      <c r="XCT18" s="77"/>
      <c r="XCU18" s="77"/>
      <c r="XCV18" s="77"/>
      <c r="XCW18" s="77"/>
      <c r="XCX18" s="77"/>
      <c r="XCY18" s="77"/>
      <c r="XCZ18" s="77"/>
      <c r="XDA18" s="77"/>
      <c r="XDB18" s="77"/>
      <c r="XDC18" s="77"/>
      <c r="XDD18" s="77"/>
      <c r="XDE18" s="77"/>
      <c r="XDF18" s="77"/>
      <c r="XDG18" s="77"/>
      <c r="XDH18" s="77"/>
      <c r="XDI18" s="77"/>
      <c r="XDJ18" s="77"/>
      <c r="XDK18" s="77"/>
      <c r="XDL18" s="77"/>
      <c r="XDM18" s="77"/>
      <c r="XDN18" s="77"/>
      <c r="XDO18" s="77"/>
      <c r="XDP18" s="77"/>
      <c r="XDQ18" s="77"/>
      <c r="XDR18" s="77"/>
      <c r="XDS18" s="77"/>
      <c r="XDT18" s="77"/>
      <c r="XDU18" s="77"/>
      <c r="XDV18" s="77"/>
      <c r="XDW18" s="77"/>
      <c r="XDX18" s="77"/>
      <c r="XDY18" s="77"/>
      <c r="XDZ18" s="77"/>
      <c r="XEA18" s="77"/>
      <c r="XEB18" s="77"/>
      <c r="XEC18" s="77"/>
      <c r="XED18" s="77"/>
      <c r="XEE18" s="77"/>
      <c r="XEF18" s="77"/>
      <c r="XEG18" s="77"/>
      <c r="XEH18" s="77"/>
      <c r="XEI18" s="77"/>
      <c r="XEJ18" s="77"/>
      <c r="XEK18" s="77"/>
      <c r="XEL18" s="77"/>
      <c r="XEM18" s="77"/>
      <c r="XEN18" s="77"/>
      <c r="XEO18" s="77"/>
      <c r="XEP18" s="77"/>
      <c r="XEQ18" s="77"/>
      <c r="XER18" s="77"/>
      <c r="XES18" s="77"/>
      <c r="XET18" s="77"/>
      <c r="XEU18" s="77"/>
      <c r="XEV18" s="77"/>
      <c r="XEW18" s="77"/>
      <c r="XEX18" s="77"/>
      <c r="XEY18" s="77"/>
      <c r="XEZ18" s="77"/>
      <c r="XFA18" s="77"/>
      <c r="XFB18" s="77"/>
      <c r="XFC18" s="77"/>
      <c r="XFD18" s="77"/>
    </row>
    <row r="19" s="80" customFormat="1" ht="319" customHeight="1" spans="1:16384">
      <c r="A19" s="108">
        <v>6</v>
      </c>
      <c r="B19" s="109" t="s">
        <v>42</v>
      </c>
      <c r="C19" s="112" t="s">
        <v>87</v>
      </c>
      <c r="D19" s="108" t="s">
        <v>88</v>
      </c>
      <c r="E19" s="113" t="s">
        <v>89</v>
      </c>
      <c r="F19" s="108" t="s">
        <v>48</v>
      </c>
      <c r="G19" s="109" t="s">
        <v>49</v>
      </c>
      <c r="H19" s="109" t="s">
        <v>50</v>
      </c>
      <c r="I19" s="135">
        <v>2025.3</v>
      </c>
      <c r="J19" s="135">
        <v>2025.12</v>
      </c>
      <c r="K19" s="139" t="s">
        <v>90</v>
      </c>
      <c r="L19" s="140">
        <f t="shared" si="4"/>
        <v>973.21</v>
      </c>
      <c r="M19" s="140">
        <f t="shared" si="5"/>
        <v>993.21</v>
      </c>
      <c r="N19" s="140">
        <v>678</v>
      </c>
      <c r="O19" s="140">
        <v>217</v>
      </c>
      <c r="P19" s="140">
        <v>44.15</v>
      </c>
      <c r="Q19" s="140">
        <v>34.06</v>
      </c>
      <c r="R19" s="160"/>
      <c r="S19" s="160"/>
      <c r="T19" s="161"/>
      <c r="U19" s="162">
        <v>20</v>
      </c>
      <c r="V19" s="108">
        <v>100</v>
      </c>
      <c r="W19" s="108">
        <v>85</v>
      </c>
      <c r="X19" s="108">
        <v>280</v>
      </c>
      <c r="Y19" s="108">
        <v>5</v>
      </c>
      <c r="Z19" s="108">
        <v>10</v>
      </c>
      <c r="AA19" s="189"/>
      <c r="AB19" s="189">
        <v>1</v>
      </c>
      <c r="AE19" s="80">
        <v>1</v>
      </c>
      <c r="WRY19" s="77"/>
      <c r="WRZ19" s="77"/>
      <c r="WSA19" s="77"/>
      <c r="WSB19" s="77"/>
      <c r="WSC19" s="77"/>
      <c r="WSD19" s="77"/>
      <c r="WSE19" s="77"/>
      <c r="WSF19" s="77"/>
      <c r="WSG19" s="77"/>
      <c r="WSH19" s="77"/>
      <c r="WSI19" s="77"/>
      <c r="WSJ19" s="77"/>
      <c r="WSK19" s="77"/>
      <c r="WSL19" s="77"/>
      <c r="WSM19" s="77"/>
      <c r="WSN19" s="77"/>
      <c r="WSO19" s="77"/>
      <c r="WSP19" s="77"/>
      <c r="WSQ19" s="77"/>
      <c r="WSR19" s="77"/>
      <c r="WSS19" s="77"/>
      <c r="WST19" s="77"/>
      <c r="WSU19" s="77"/>
      <c r="WSV19" s="77"/>
      <c r="WSW19" s="77"/>
      <c r="WSX19" s="77"/>
      <c r="WSY19" s="77"/>
      <c r="WSZ19" s="77"/>
      <c r="WTA19" s="77"/>
      <c r="WTB19" s="77"/>
      <c r="WTC19" s="77"/>
      <c r="WTD19" s="77"/>
      <c r="WTE19" s="77"/>
      <c r="WTF19" s="77"/>
      <c r="WTG19" s="77"/>
      <c r="WTH19" s="77"/>
      <c r="WTI19" s="77"/>
      <c r="WTJ19" s="77"/>
      <c r="WTK19" s="77"/>
      <c r="WTL19" s="77"/>
      <c r="WTM19" s="77"/>
      <c r="WTN19" s="77"/>
      <c r="WTO19" s="77"/>
      <c r="WTP19" s="77"/>
      <c r="WTQ19" s="77"/>
      <c r="WTR19" s="77"/>
      <c r="WTS19" s="77"/>
      <c r="WTT19" s="77"/>
      <c r="WTU19" s="77"/>
      <c r="WTV19" s="77"/>
      <c r="WTW19" s="77"/>
      <c r="WTX19" s="77"/>
      <c r="WTY19" s="77"/>
      <c r="WTZ19" s="77"/>
      <c r="WUA19" s="77"/>
      <c r="WUB19" s="77"/>
      <c r="WUC19" s="77"/>
      <c r="WUD19" s="77"/>
      <c r="WUE19" s="77"/>
      <c r="WUF19" s="77"/>
      <c r="WUG19" s="77"/>
      <c r="WUH19" s="77"/>
      <c r="WUI19" s="77"/>
      <c r="WUJ19" s="77"/>
      <c r="WUK19" s="77"/>
      <c r="WUL19" s="77"/>
      <c r="WUM19" s="77"/>
      <c r="WUN19" s="77"/>
      <c r="WUO19" s="77"/>
      <c r="WUP19" s="77"/>
      <c r="WUQ19" s="77"/>
      <c r="WUR19" s="77"/>
      <c r="WUS19" s="77"/>
      <c r="WUT19" s="77"/>
      <c r="WUU19" s="77"/>
      <c r="WUV19" s="77"/>
      <c r="WUW19" s="77"/>
      <c r="WUX19" s="77"/>
      <c r="WUY19" s="77"/>
      <c r="WUZ19" s="77"/>
      <c r="WVA19" s="77"/>
      <c r="WVB19" s="77"/>
      <c r="WVC19" s="77"/>
      <c r="WVD19" s="77"/>
      <c r="WVE19" s="77"/>
      <c r="WVF19" s="77"/>
      <c r="WVG19" s="77"/>
      <c r="WVH19" s="77"/>
      <c r="WVI19" s="77"/>
      <c r="WVJ19" s="77"/>
      <c r="WVK19" s="77"/>
      <c r="WVL19" s="77"/>
      <c r="WVM19" s="77"/>
      <c r="WVN19" s="77"/>
      <c r="WVO19" s="77"/>
      <c r="WVP19" s="77"/>
      <c r="WVQ19" s="77"/>
      <c r="WVR19" s="77"/>
      <c r="WVS19" s="77"/>
      <c r="WVT19" s="77"/>
      <c r="WVU19" s="77"/>
      <c r="WVV19" s="77"/>
      <c r="WVW19" s="77"/>
      <c r="WVX19" s="77"/>
      <c r="WVY19" s="77"/>
      <c r="WVZ19" s="77"/>
      <c r="WWA19" s="77"/>
      <c r="WWB19" s="77"/>
      <c r="WWC19" s="77"/>
      <c r="WWD19" s="77"/>
      <c r="WWE19" s="77"/>
      <c r="WWF19" s="77"/>
      <c r="WWG19" s="77"/>
      <c r="WWH19" s="77"/>
      <c r="WWI19" s="77"/>
      <c r="WWJ19" s="77"/>
      <c r="WWK19" s="77"/>
      <c r="WWL19" s="77"/>
      <c r="WWM19" s="77"/>
      <c r="WWN19" s="77"/>
      <c r="WWO19" s="77"/>
      <c r="WWP19" s="77"/>
      <c r="WWQ19" s="77"/>
      <c r="WWR19" s="77"/>
      <c r="WWS19" s="77"/>
      <c r="WWT19" s="77"/>
      <c r="WWU19" s="77"/>
      <c r="WWV19" s="77"/>
      <c r="WWW19" s="77"/>
      <c r="WWX19" s="77"/>
      <c r="WWY19" s="77"/>
      <c r="WWZ19" s="77"/>
      <c r="WXA19" s="77"/>
      <c r="WXB19" s="77"/>
      <c r="WXC19" s="77"/>
      <c r="WXD19" s="77"/>
      <c r="WXE19" s="77"/>
      <c r="WXF19" s="77"/>
      <c r="WXG19" s="77"/>
      <c r="WXH19" s="77"/>
      <c r="WXI19" s="77"/>
      <c r="WXJ19" s="77"/>
      <c r="WXK19" s="77"/>
      <c r="WXL19" s="77"/>
      <c r="WXM19" s="77"/>
      <c r="WXN19" s="77"/>
      <c r="WXO19" s="77"/>
      <c r="WXP19" s="77"/>
      <c r="WXQ19" s="77"/>
      <c r="WXR19" s="77"/>
      <c r="WXS19" s="77"/>
      <c r="WXT19" s="77"/>
      <c r="WXU19" s="77"/>
      <c r="WXV19" s="77"/>
      <c r="WXW19" s="77"/>
      <c r="WXX19" s="77"/>
      <c r="WXY19" s="77"/>
      <c r="WXZ19" s="77"/>
      <c r="WYA19" s="77"/>
      <c r="WYB19" s="77"/>
      <c r="WYC19" s="77"/>
      <c r="WYD19" s="77"/>
      <c r="WYE19" s="77"/>
      <c r="WYF19" s="77"/>
      <c r="WYG19" s="77"/>
      <c r="WYH19" s="77"/>
      <c r="WYI19" s="77"/>
      <c r="WYJ19" s="77"/>
      <c r="WYK19" s="77"/>
      <c r="WYL19" s="77"/>
      <c r="WYM19" s="77"/>
      <c r="WYN19" s="77"/>
      <c r="WYO19" s="77"/>
      <c r="WYP19" s="77"/>
      <c r="WYQ19" s="77"/>
      <c r="WYR19" s="77"/>
      <c r="WYS19" s="77"/>
      <c r="WYT19" s="77"/>
      <c r="WYU19" s="77"/>
      <c r="WYV19" s="77"/>
      <c r="WYW19" s="77"/>
      <c r="WYX19" s="77"/>
      <c r="WYY19" s="77"/>
      <c r="WYZ19" s="77"/>
      <c r="WZA19" s="77"/>
      <c r="WZB19" s="77"/>
      <c r="WZC19" s="77"/>
      <c r="WZD19" s="77"/>
      <c r="WZE19" s="77"/>
      <c r="WZF19" s="77"/>
      <c r="WZG19" s="77"/>
      <c r="WZH19" s="77"/>
      <c r="WZI19" s="77"/>
      <c r="WZJ19" s="77"/>
      <c r="WZK19" s="77"/>
      <c r="WZL19" s="77"/>
      <c r="WZM19" s="77"/>
      <c r="WZN19" s="77"/>
      <c r="WZO19" s="77"/>
      <c r="WZP19" s="77"/>
      <c r="WZQ19" s="77"/>
      <c r="WZR19" s="77"/>
      <c r="WZS19" s="77"/>
      <c r="WZT19" s="77"/>
      <c r="WZU19" s="77"/>
      <c r="WZV19" s="77"/>
      <c r="WZW19" s="77"/>
      <c r="WZX19" s="77"/>
      <c r="WZY19" s="77"/>
      <c r="WZZ19" s="77"/>
      <c r="XAA19" s="77"/>
      <c r="XAB19" s="77"/>
      <c r="XAC19" s="77"/>
      <c r="XAD19" s="77"/>
      <c r="XAE19" s="77"/>
      <c r="XAF19" s="77"/>
      <c r="XAG19" s="77"/>
      <c r="XAH19" s="77"/>
      <c r="XAI19" s="77"/>
      <c r="XAJ19" s="77"/>
      <c r="XAK19" s="77"/>
      <c r="XAL19" s="77"/>
      <c r="XAM19" s="77"/>
      <c r="XAN19" s="77"/>
      <c r="XAO19" s="77"/>
      <c r="XAP19" s="77"/>
      <c r="XAQ19" s="77"/>
      <c r="XAR19" s="77"/>
      <c r="XAS19" s="77"/>
      <c r="XAT19" s="77"/>
      <c r="XAU19" s="77"/>
      <c r="XAV19" s="77"/>
      <c r="XAW19" s="77"/>
      <c r="XAX19" s="77"/>
      <c r="XAY19" s="77"/>
      <c r="XAZ19" s="77"/>
      <c r="XBA19" s="77"/>
      <c r="XBB19" s="77"/>
      <c r="XBC19" s="77"/>
      <c r="XBD19" s="77"/>
      <c r="XBE19" s="77"/>
      <c r="XBF19" s="77"/>
      <c r="XBG19" s="77"/>
      <c r="XBH19" s="77"/>
      <c r="XBI19" s="77"/>
      <c r="XBJ19" s="77"/>
      <c r="XBK19" s="77"/>
      <c r="XBL19" s="77"/>
      <c r="XBM19" s="77"/>
      <c r="XBN19" s="77"/>
      <c r="XBO19" s="77"/>
      <c r="XBP19" s="77"/>
      <c r="XBQ19" s="77"/>
      <c r="XBR19" s="77"/>
      <c r="XBS19" s="77"/>
      <c r="XBT19" s="77"/>
      <c r="XBU19" s="77"/>
      <c r="XBV19" s="77"/>
      <c r="XBW19" s="77"/>
      <c r="XBX19" s="77"/>
      <c r="XBY19" s="77"/>
      <c r="XBZ19" s="77"/>
      <c r="XCA19" s="77"/>
      <c r="XCB19" s="77"/>
      <c r="XCC19" s="77"/>
      <c r="XCD19" s="77"/>
      <c r="XCE19" s="77"/>
      <c r="XCF19" s="77"/>
      <c r="XCG19" s="77"/>
      <c r="XCH19" s="77"/>
      <c r="XCI19" s="77"/>
      <c r="XCJ19" s="77"/>
      <c r="XCK19" s="77"/>
      <c r="XCL19" s="77"/>
      <c r="XCM19" s="77"/>
      <c r="XCN19" s="77"/>
      <c r="XCO19" s="77"/>
      <c r="XCP19" s="77"/>
      <c r="XCQ19" s="77"/>
      <c r="XCR19" s="77"/>
      <c r="XCS19" s="77"/>
      <c r="XCT19" s="77"/>
      <c r="XCU19" s="77"/>
      <c r="XCV19" s="77"/>
      <c r="XCW19" s="77"/>
      <c r="XCX19" s="77"/>
      <c r="XCY19" s="77"/>
      <c r="XCZ19" s="77"/>
      <c r="XDA19" s="77"/>
      <c r="XDB19" s="77"/>
      <c r="XDC19" s="77"/>
      <c r="XDD19" s="77"/>
      <c r="XDE19" s="77"/>
      <c r="XDF19" s="77"/>
      <c r="XDG19" s="77"/>
      <c r="XDH19" s="77"/>
      <c r="XDI19" s="77"/>
      <c r="XDJ19" s="77"/>
      <c r="XDK19" s="77"/>
      <c r="XDL19" s="77"/>
      <c r="XDM19" s="77"/>
      <c r="XDN19" s="77"/>
      <c r="XDO19" s="77"/>
      <c r="XDP19" s="77"/>
      <c r="XDQ19" s="77"/>
      <c r="XDR19" s="77"/>
      <c r="XDS19" s="77"/>
      <c r="XDT19" s="77"/>
      <c r="XDU19" s="77"/>
      <c r="XDV19" s="77"/>
      <c r="XDW19" s="77"/>
      <c r="XDX19" s="77"/>
      <c r="XDY19" s="77"/>
      <c r="XDZ19" s="77"/>
      <c r="XEA19" s="77"/>
      <c r="XEB19" s="77"/>
      <c r="XEC19" s="77"/>
      <c r="XED19" s="77"/>
      <c r="XEE19" s="77"/>
      <c r="XEF19" s="77"/>
      <c r="XEG19" s="77"/>
      <c r="XEH19" s="77"/>
      <c r="XEI19" s="77"/>
      <c r="XEJ19" s="77"/>
      <c r="XEK19" s="77"/>
      <c r="XEL19" s="77"/>
      <c r="XEM19" s="77"/>
      <c r="XEN19" s="77"/>
      <c r="XEO19" s="77"/>
      <c r="XEP19" s="77"/>
      <c r="XEQ19" s="77"/>
      <c r="XER19" s="77"/>
      <c r="XES19" s="77"/>
      <c r="XET19" s="77"/>
      <c r="XEU19" s="77"/>
      <c r="XEV19" s="77"/>
      <c r="XEW19" s="77"/>
      <c r="XEX19" s="77"/>
      <c r="XEY19" s="77"/>
      <c r="XEZ19" s="77"/>
      <c r="XFA19" s="77"/>
      <c r="XFB19" s="77"/>
      <c r="XFC19" s="77"/>
      <c r="XFD19" s="77"/>
    </row>
    <row r="20" s="80" customFormat="1" ht="310" customHeight="1" spans="1:16384">
      <c r="A20" s="108">
        <v>7</v>
      </c>
      <c r="B20" s="109" t="s">
        <v>42</v>
      </c>
      <c r="C20" s="112" t="s">
        <v>91</v>
      </c>
      <c r="D20" s="108" t="s">
        <v>92</v>
      </c>
      <c r="E20" s="113" t="s">
        <v>93</v>
      </c>
      <c r="F20" s="108" t="s">
        <v>48</v>
      </c>
      <c r="G20" s="109" t="s">
        <v>49</v>
      </c>
      <c r="H20" s="109" t="s">
        <v>50</v>
      </c>
      <c r="I20" s="135">
        <v>2025.3</v>
      </c>
      <c r="J20" s="135">
        <v>2025.12</v>
      </c>
      <c r="K20" s="139" t="s">
        <v>94</v>
      </c>
      <c r="L20" s="140">
        <f t="shared" si="4"/>
        <v>638.01</v>
      </c>
      <c r="M20" s="140">
        <f t="shared" si="5"/>
        <v>658.01</v>
      </c>
      <c r="N20" s="140">
        <v>443</v>
      </c>
      <c r="O20" s="140">
        <v>162</v>
      </c>
      <c r="P20" s="140">
        <v>22.29</v>
      </c>
      <c r="Q20" s="140">
        <v>10.72</v>
      </c>
      <c r="R20" s="160"/>
      <c r="S20" s="160"/>
      <c r="T20" s="161"/>
      <c r="U20" s="162">
        <v>20</v>
      </c>
      <c r="V20" s="108">
        <v>79</v>
      </c>
      <c r="W20" s="108">
        <v>101</v>
      </c>
      <c r="X20" s="108">
        <v>377</v>
      </c>
      <c r="Y20" s="108">
        <v>8</v>
      </c>
      <c r="Z20" s="108">
        <v>22</v>
      </c>
      <c r="AA20" s="189"/>
      <c r="AB20" s="189">
        <v>1</v>
      </c>
      <c r="AE20" s="80">
        <v>1</v>
      </c>
      <c r="WRY20" s="77"/>
      <c r="WRZ20" s="77"/>
      <c r="WSA20" s="77"/>
      <c r="WSB20" s="77"/>
      <c r="WSC20" s="77"/>
      <c r="WSD20" s="77"/>
      <c r="WSE20" s="77"/>
      <c r="WSF20" s="77"/>
      <c r="WSG20" s="77"/>
      <c r="WSH20" s="77"/>
      <c r="WSI20" s="77"/>
      <c r="WSJ20" s="77"/>
      <c r="WSK20" s="77"/>
      <c r="WSL20" s="77"/>
      <c r="WSM20" s="77"/>
      <c r="WSN20" s="77"/>
      <c r="WSO20" s="77"/>
      <c r="WSP20" s="77"/>
      <c r="WSQ20" s="77"/>
      <c r="WSR20" s="77"/>
      <c r="WSS20" s="77"/>
      <c r="WST20" s="77"/>
      <c r="WSU20" s="77"/>
      <c r="WSV20" s="77"/>
      <c r="WSW20" s="77"/>
      <c r="WSX20" s="77"/>
      <c r="WSY20" s="77"/>
      <c r="WSZ20" s="77"/>
      <c r="WTA20" s="77"/>
      <c r="WTB20" s="77"/>
      <c r="WTC20" s="77"/>
      <c r="WTD20" s="77"/>
      <c r="WTE20" s="77"/>
      <c r="WTF20" s="77"/>
      <c r="WTG20" s="77"/>
      <c r="WTH20" s="77"/>
      <c r="WTI20" s="77"/>
      <c r="WTJ20" s="77"/>
      <c r="WTK20" s="77"/>
      <c r="WTL20" s="77"/>
      <c r="WTM20" s="77"/>
      <c r="WTN20" s="77"/>
      <c r="WTO20" s="77"/>
      <c r="WTP20" s="77"/>
      <c r="WTQ20" s="77"/>
      <c r="WTR20" s="77"/>
      <c r="WTS20" s="77"/>
      <c r="WTT20" s="77"/>
      <c r="WTU20" s="77"/>
      <c r="WTV20" s="77"/>
      <c r="WTW20" s="77"/>
      <c r="WTX20" s="77"/>
      <c r="WTY20" s="77"/>
      <c r="WTZ20" s="77"/>
      <c r="WUA20" s="77"/>
      <c r="WUB20" s="77"/>
      <c r="WUC20" s="77"/>
      <c r="WUD20" s="77"/>
      <c r="WUE20" s="77"/>
      <c r="WUF20" s="77"/>
      <c r="WUG20" s="77"/>
      <c r="WUH20" s="77"/>
      <c r="WUI20" s="77"/>
      <c r="WUJ20" s="77"/>
      <c r="WUK20" s="77"/>
      <c r="WUL20" s="77"/>
      <c r="WUM20" s="77"/>
      <c r="WUN20" s="77"/>
      <c r="WUO20" s="77"/>
      <c r="WUP20" s="77"/>
      <c r="WUQ20" s="77"/>
      <c r="WUR20" s="77"/>
      <c r="WUS20" s="77"/>
      <c r="WUT20" s="77"/>
      <c r="WUU20" s="77"/>
      <c r="WUV20" s="77"/>
      <c r="WUW20" s="77"/>
      <c r="WUX20" s="77"/>
      <c r="WUY20" s="77"/>
      <c r="WUZ20" s="77"/>
      <c r="WVA20" s="77"/>
      <c r="WVB20" s="77"/>
      <c r="WVC20" s="77"/>
      <c r="WVD20" s="77"/>
      <c r="WVE20" s="77"/>
      <c r="WVF20" s="77"/>
      <c r="WVG20" s="77"/>
      <c r="WVH20" s="77"/>
      <c r="WVI20" s="77"/>
      <c r="WVJ20" s="77"/>
      <c r="WVK20" s="77"/>
      <c r="WVL20" s="77"/>
      <c r="WVM20" s="77"/>
      <c r="WVN20" s="77"/>
      <c r="WVO20" s="77"/>
      <c r="WVP20" s="77"/>
      <c r="WVQ20" s="77"/>
      <c r="WVR20" s="77"/>
      <c r="WVS20" s="77"/>
      <c r="WVT20" s="77"/>
      <c r="WVU20" s="77"/>
      <c r="WVV20" s="77"/>
      <c r="WVW20" s="77"/>
      <c r="WVX20" s="77"/>
      <c r="WVY20" s="77"/>
      <c r="WVZ20" s="77"/>
      <c r="WWA20" s="77"/>
      <c r="WWB20" s="77"/>
      <c r="WWC20" s="77"/>
      <c r="WWD20" s="77"/>
      <c r="WWE20" s="77"/>
      <c r="WWF20" s="77"/>
      <c r="WWG20" s="77"/>
      <c r="WWH20" s="77"/>
      <c r="WWI20" s="77"/>
      <c r="WWJ20" s="77"/>
      <c r="WWK20" s="77"/>
      <c r="WWL20" s="77"/>
      <c r="WWM20" s="77"/>
      <c r="WWN20" s="77"/>
      <c r="WWO20" s="77"/>
      <c r="WWP20" s="77"/>
      <c r="WWQ20" s="77"/>
      <c r="WWR20" s="77"/>
      <c r="WWS20" s="77"/>
      <c r="WWT20" s="77"/>
      <c r="WWU20" s="77"/>
      <c r="WWV20" s="77"/>
      <c r="WWW20" s="77"/>
      <c r="WWX20" s="77"/>
      <c r="WWY20" s="77"/>
      <c r="WWZ20" s="77"/>
      <c r="WXA20" s="77"/>
      <c r="WXB20" s="77"/>
      <c r="WXC20" s="77"/>
      <c r="WXD20" s="77"/>
      <c r="WXE20" s="77"/>
      <c r="WXF20" s="77"/>
      <c r="WXG20" s="77"/>
      <c r="WXH20" s="77"/>
      <c r="WXI20" s="77"/>
      <c r="WXJ20" s="77"/>
      <c r="WXK20" s="77"/>
      <c r="WXL20" s="77"/>
      <c r="WXM20" s="77"/>
      <c r="WXN20" s="77"/>
      <c r="WXO20" s="77"/>
      <c r="WXP20" s="77"/>
      <c r="WXQ20" s="77"/>
      <c r="WXR20" s="77"/>
      <c r="WXS20" s="77"/>
      <c r="WXT20" s="77"/>
      <c r="WXU20" s="77"/>
      <c r="WXV20" s="77"/>
      <c r="WXW20" s="77"/>
      <c r="WXX20" s="77"/>
      <c r="WXY20" s="77"/>
      <c r="WXZ20" s="77"/>
      <c r="WYA20" s="77"/>
      <c r="WYB20" s="77"/>
      <c r="WYC20" s="77"/>
      <c r="WYD20" s="77"/>
      <c r="WYE20" s="77"/>
      <c r="WYF20" s="77"/>
      <c r="WYG20" s="77"/>
      <c r="WYH20" s="77"/>
      <c r="WYI20" s="77"/>
      <c r="WYJ20" s="77"/>
      <c r="WYK20" s="77"/>
      <c r="WYL20" s="77"/>
      <c r="WYM20" s="77"/>
      <c r="WYN20" s="77"/>
      <c r="WYO20" s="77"/>
      <c r="WYP20" s="77"/>
      <c r="WYQ20" s="77"/>
      <c r="WYR20" s="77"/>
      <c r="WYS20" s="77"/>
      <c r="WYT20" s="77"/>
      <c r="WYU20" s="77"/>
      <c r="WYV20" s="77"/>
      <c r="WYW20" s="77"/>
      <c r="WYX20" s="77"/>
      <c r="WYY20" s="77"/>
      <c r="WYZ20" s="77"/>
      <c r="WZA20" s="77"/>
      <c r="WZB20" s="77"/>
      <c r="WZC20" s="77"/>
      <c r="WZD20" s="77"/>
      <c r="WZE20" s="77"/>
      <c r="WZF20" s="77"/>
      <c r="WZG20" s="77"/>
      <c r="WZH20" s="77"/>
      <c r="WZI20" s="77"/>
      <c r="WZJ20" s="77"/>
      <c r="WZK20" s="77"/>
      <c r="WZL20" s="77"/>
      <c r="WZM20" s="77"/>
      <c r="WZN20" s="77"/>
      <c r="WZO20" s="77"/>
      <c r="WZP20" s="77"/>
      <c r="WZQ20" s="77"/>
      <c r="WZR20" s="77"/>
      <c r="WZS20" s="77"/>
      <c r="WZT20" s="77"/>
      <c r="WZU20" s="77"/>
      <c r="WZV20" s="77"/>
      <c r="WZW20" s="77"/>
      <c r="WZX20" s="77"/>
      <c r="WZY20" s="77"/>
      <c r="WZZ20" s="77"/>
      <c r="XAA20" s="77"/>
      <c r="XAB20" s="77"/>
      <c r="XAC20" s="77"/>
      <c r="XAD20" s="77"/>
      <c r="XAE20" s="77"/>
      <c r="XAF20" s="77"/>
      <c r="XAG20" s="77"/>
      <c r="XAH20" s="77"/>
      <c r="XAI20" s="77"/>
      <c r="XAJ20" s="77"/>
      <c r="XAK20" s="77"/>
      <c r="XAL20" s="77"/>
      <c r="XAM20" s="77"/>
      <c r="XAN20" s="77"/>
      <c r="XAO20" s="77"/>
      <c r="XAP20" s="77"/>
      <c r="XAQ20" s="77"/>
      <c r="XAR20" s="77"/>
      <c r="XAS20" s="77"/>
      <c r="XAT20" s="77"/>
      <c r="XAU20" s="77"/>
      <c r="XAV20" s="77"/>
      <c r="XAW20" s="77"/>
      <c r="XAX20" s="77"/>
      <c r="XAY20" s="77"/>
      <c r="XAZ20" s="77"/>
      <c r="XBA20" s="77"/>
      <c r="XBB20" s="77"/>
      <c r="XBC20" s="77"/>
      <c r="XBD20" s="77"/>
      <c r="XBE20" s="77"/>
      <c r="XBF20" s="77"/>
      <c r="XBG20" s="77"/>
      <c r="XBH20" s="77"/>
      <c r="XBI20" s="77"/>
      <c r="XBJ20" s="77"/>
      <c r="XBK20" s="77"/>
      <c r="XBL20" s="77"/>
      <c r="XBM20" s="77"/>
      <c r="XBN20" s="77"/>
      <c r="XBO20" s="77"/>
      <c r="XBP20" s="77"/>
      <c r="XBQ20" s="77"/>
      <c r="XBR20" s="77"/>
      <c r="XBS20" s="77"/>
      <c r="XBT20" s="77"/>
      <c r="XBU20" s="77"/>
      <c r="XBV20" s="77"/>
      <c r="XBW20" s="77"/>
      <c r="XBX20" s="77"/>
      <c r="XBY20" s="77"/>
      <c r="XBZ20" s="77"/>
      <c r="XCA20" s="77"/>
      <c r="XCB20" s="77"/>
      <c r="XCC20" s="77"/>
      <c r="XCD20" s="77"/>
      <c r="XCE20" s="77"/>
      <c r="XCF20" s="77"/>
      <c r="XCG20" s="77"/>
      <c r="XCH20" s="77"/>
      <c r="XCI20" s="77"/>
      <c r="XCJ20" s="77"/>
      <c r="XCK20" s="77"/>
      <c r="XCL20" s="77"/>
      <c r="XCM20" s="77"/>
      <c r="XCN20" s="77"/>
      <c r="XCO20" s="77"/>
      <c r="XCP20" s="77"/>
      <c r="XCQ20" s="77"/>
      <c r="XCR20" s="77"/>
      <c r="XCS20" s="77"/>
      <c r="XCT20" s="77"/>
      <c r="XCU20" s="77"/>
      <c r="XCV20" s="77"/>
      <c r="XCW20" s="77"/>
      <c r="XCX20" s="77"/>
      <c r="XCY20" s="77"/>
      <c r="XCZ20" s="77"/>
      <c r="XDA20" s="77"/>
      <c r="XDB20" s="77"/>
      <c r="XDC20" s="77"/>
      <c r="XDD20" s="77"/>
      <c r="XDE20" s="77"/>
      <c r="XDF20" s="77"/>
      <c r="XDG20" s="77"/>
      <c r="XDH20" s="77"/>
      <c r="XDI20" s="77"/>
      <c r="XDJ20" s="77"/>
      <c r="XDK20" s="77"/>
      <c r="XDL20" s="77"/>
      <c r="XDM20" s="77"/>
      <c r="XDN20" s="77"/>
      <c r="XDO20" s="77"/>
      <c r="XDP20" s="77"/>
      <c r="XDQ20" s="77"/>
      <c r="XDR20" s="77"/>
      <c r="XDS20" s="77"/>
      <c r="XDT20" s="77"/>
      <c r="XDU20" s="77"/>
      <c r="XDV20" s="77"/>
      <c r="XDW20" s="77"/>
      <c r="XDX20" s="77"/>
      <c r="XDY20" s="77"/>
      <c r="XDZ20" s="77"/>
      <c r="XEA20" s="77"/>
      <c r="XEB20" s="77"/>
      <c r="XEC20" s="77"/>
      <c r="XED20" s="77"/>
      <c r="XEE20" s="77"/>
      <c r="XEF20" s="77"/>
      <c r="XEG20" s="77"/>
      <c r="XEH20" s="77"/>
      <c r="XEI20" s="77"/>
      <c r="XEJ20" s="77"/>
      <c r="XEK20" s="77"/>
      <c r="XEL20" s="77"/>
      <c r="XEM20" s="77"/>
      <c r="XEN20" s="77"/>
      <c r="XEO20" s="77"/>
      <c r="XEP20" s="77"/>
      <c r="XEQ20" s="77"/>
      <c r="XER20" s="77"/>
      <c r="XES20" s="77"/>
      <c r="XET20" s="77"/>
      <c r="XEU20" s="77"/>
      <c r="XEV20" s="77"/>
      <c r="XEW20" s="77"/>
      <c r="XEX20" s="77"/>
      <c r="XEY20" s="77"/>
      <c r="XEZ20" s="77"/>
      <c r="XFA20" s="77"/>
      <c r="XFB20" s="77"/>
      <c r="XFC20" s="77"/>
      <c r="XFD20" s="77"/>
    </row>
    <row r="21" s="80" customFormat="1" ht="274" customHeight="1" spans="1:16384">
      <c r="A21" s="108">
        <v>8</v>
      </c>
      <c r="B21" s="109" t="s">
        <v>42</v>
      </c>
      <c r="C21" s="112" t="s">
        <v>95</v>
      </c>
      <c r="D21" s="108" t="s">
        <v>96</v>
      </c>
      <c r="E21" s="113" t="s">
        <v>97</v>
      </c>
      <c r="F21" s="108" t="s">
        <v>48</v>
      </c>
      <c r="G21" s="109" t="s">
        <v>49</v>
      </c>
      <c r="H21" s="109" t="s">
        <v>50</v>
      </c>
      <c r="I21" s="135">
        <v>2025.3</v>
      </c>
      <c r="J21" s="135">
        <v>2025.12</v>
      </c>
      <c r="K21" s="139" t="s">
        <v>98</v>
      </c>
      <c r="L21" s="140">
        <f t="shared" si="4"/>
        <v>1671.19</v>
      </c>
      <c r="M21" s="140">
        <f t="shared" si="5"/>
        <v>1691.19</v>
      </c>
      <c r="N21" s="140">
        <v>1166</v>
      </c>
      <c r="O21" s="140">
        <v>321</v>
      </c>
      <c r="P21" s="140">
        <v>94.48</v>
      </c>
      <c r="Q21" s="140">
        <v>89.71</v>
      </c>
      <c r="R21" s="160"/>
      <c r="S21" s="160"/>
      <c r="T21" s="161"/>
      <c r="U21" s="162">
        <v>20</v>
      </c>
      <c r="V21" s="108">
        <v>100</v>
      </c>
      <c r="W21" s="108">
        <v>96</v>
      </c>
      <c r="X21" s="108">
        <v>370</v>
      </c>
      <c r="Y21" s="108">
        <v>7</v>
      </c>
      <c r="Z21" s="108">
        <v>18</v>
      </c>
      <c r="AA21" s="189"/>
      <c r="AB21" s="189">
        <v>1</v>
      </c>
      <c r="AE21" s="80">
        <v>1</v>
      </c>
      <c r="WRY21" s="77"/>
      <c r="WRZ21" s="77"/>
      <c r="WSA21" s="77"/>
      <c r="WSB21" s="77"/>
      <c r="WSC21" s="77"/>
      <c r="WSD21" s="77"/>
      <c r="WSE21" s="77"/>
      <c r="WSF21" s="77"/>
      <c r="WSG21" s="77"/>
      <c r="WSH21" s="77"/>
      <c r="WSI21" s="77"/>
      <c r="WSJ21" s="77"/>
      <c r="WSK21" s="77"/>
      <c r="WSL21" s="77"/>
      <c r="WSM21" s="77"/>
      <c r="WSN21" s="77"/>
      <c r="WSO21" s="77"/>
      <c r="WSP21" s="77"/>
      <c r="WSQ21" s="77"/>
      <c r="WSR21" s="77"/>
      <c r="WSS21" s="77"/>
      <c r="WST21" s="77"/>
      <c r="WSU21" s="77"/>
      <c r="WSV21" s="77"/>
      <c r="WSW21" s="77"/>
      <c r="WSX21" s="77"/>
      <c r="WSY21" s="77"/>
      <c r="WSZ21" s="77"/>
      <c r="WTA21" s="77"/>
      <c r="WTB21" s="77"/>
      <c r="WTC21" s="77"/>
      <c r="WTD21" s="77"/>
      <c r="WTE21" s="77"/>
      <c r="WTF21" s="77"/>
      <c r="WTG21" s="77"/>
      <c r="WTH21" s="77"/>
      <c r="WTI21" s="77"/>
      <c r="WTJ21" s="77"/>
      <c r="WTK21" s="77"/>
      <c r="WTL21" s="77"/>
      <c r="WTM21" s="77"/>
      <c r="WTN21" s="77"/>
      <c r="WTO21" s="77"/>
      <c r="WTP21" s="77"/>
      <c r="WTQ21" s="77"/>
      <c r="WTR21" s="77"/>
      <c r="WTS21" s="77"/>
      <c r="WTT21" s="77"/>
      <c r="WTU21" s="77"/>
      <c r="WTV21" s="77"/>
      <c r="WTW21" s="77"/>
      <c r="WTX21" s="77"/>
      <c r="WTY21" s="77"/>
      <c r="WTZ21" s="77"/>
      <c r="WUA21" s="77"/>
      <c r="WUB21" s="77"/>
      <c r="WUC21" s="77"/>
      <c r="WUD21" s="77"/>
      <c r="WUE21" s="77"/>
      <c r="WUF21" s="77"/>
      <c r="WUG21" s="77"/>
      <c r="WUH21" s="77"/>
      <c r="WUI21" s="77"/>
      <c r="WUJ21" s="77"/>
      <c r="WUK21" s="77"/>
      <c r="WUL21" s="77"/>
      <c r="WUM21" s="77"/>
      <c r="WUN21" s="77"/>
      <c r="WUO21" s="77"/>
      <c r="WUP21" s="77"/>
      <c r="WUQ21" s="77"/>
      <c r="WUR21" s="77"/>
      <c r="WUS21" s="77"/>
      <c r="WUT21" s="77"/>
      <c r="WUU21" s="77"/>
      <c r="WUV21" s="77"/>
      <c r="WUW21" s="77"/>
      <c r="WUX21" s="77"/>
      <c r="WUY21" s="77"/>
      <c r="WUZ21" s="77"/>
      <c r="WVA21" s="77"/>
      <c r="WVB21" s="77"/>
      <c r="WVC21" s="77"/>
      <c r="WVD21" s="77"/>
      <c r="WVE21" s="77"/>
      <c r="WVF21" s="77"/>
      <c r="WVG21" s="77"/>
      <c r="WVH21" s="77"/>
      <c r="WVI21" s="77"/>
      <c r="WVJ21" s="77"/>
      <c r="WVK21" s="77"/>
      <c r="WVL21" s="77"/>
      <c r="WVM21" s="77"/>
      <c r="WVN21" s="77"/>
      <c r="WVO21" s="77"/>
      <c r="WVP21" s="77"/>
      <c r="WVQ21" s="77"/>
      <c r="WVR21" s="77"/>
      <c r="WVS21" s="77"/>
      <c r="WVT21" s="77"/>
      <c r="WVU21" s="77"/>
      <c r="WVV21" s="77"/>
      <c r="WVW21" s="77"/>
      <c r="WVX21" s="77"/>
      <c r="WVY21" s="77"/>
      <c r="WVZ21" s="77"/>
      <c r="WWA21" s="77"/>
      <c r="WWB21" s="77"/>
      <c r="WWC21" s="77"/>
      <c r="WWD21" s="77"/>
      <c r="WWE21" s="77"/>
      <c r="WWF21" s="77"/>
      <c r="WWG21" s="77"/>
      <c r="WWH21" s="77"/>
      <c r="WWI21" s="77"/>
      <c r="WWJ21" s="77"/>
      <c r="WWK21" s="77"/>
      <c r="WWL21" s="77"/>
      <c r="WWM21" s="77"/>
      <c r="WWN21" s="77"/>
      <c r="WWO21" s="77"/>
      <c r="WWP21" s="77"/>
      <c r="WWQ21" s="77"/>
      <c r="WWR21" s="77"/>
      <c r="WWS21" s="77"/>
      <c r="WWT21" s="77"/>
      <c r="WWU21" s="77"/>
      <c r="WWV21" s="77"/>
      <c r="WWW21" s="77"/>
      <c r="WWX21" s="77"/>
      <c r="WWY21" s="77"/>
      <c r="WWZ21" s="77"/>
      <c r="WXA21" s="77"/>
      <c r="WXB21" s="77"/>
      <c r="WXC21" s="77"/>
      <c r="WXD21" s="77"/>
      <c r="WXE21" s="77"/>
      <c r="WXF21" s="77"/>
      <c r="WXG21" s="77"/>
      <c r="WXH21" s="77"/>
      <c r="WXI21" s="77"/>
      <c r="WXJ21" s="77"/>
      <c r="WXK21" s="77"/>
      <c r="WXL21" s="77"/>
      <c r="WXM21" s="77"/>
      <c r="WXN21" s="77"/>
      <c r="WXO21" s="77"/>
      <c r="WXP21" s="77"/>
      <c r="WXQ21" s="77"/>
      <c r="WXR21" s="77"/>
      <c r="WXS21" s="77"/>
      <c r="WXT21" s="77"/>
      <c r="WXU21" s="77"/>
      <c r="WXV21" s="77"/>
      <c r="WXW21" s="77"/>
      <c r="WXX21" s="77"/>
      <c r="WXY21" s="77"/>
      <c r="WXZ21" s="77"/>
      <c r="WYA21" s="77"/>
      <c r="WYB21" s="77"/>
      <c r="WYC21" s="77"/>
      <c r="WYD21" s="77"/>
      <c r="WYE21" s="77"/>
      <c r="WYF21" s="77"/>
      <c r="WYG21" s="77"/>
      <c r="WYH21" s="77"/>
      <c r="WYI21" s="77"/>
      <c r="WYJ21" s="77"/>
      <c r="WYK21" s="77"/>
      <c r="WYL21" s="77"/>
      <c r="WYM21" s="77"/>
      <c r="WYN21" s="77"/>
      <c r="WYO21" s="77"/>
      <c r="WYP21" s="77"/>
      <c r="WYQ21" s="77"/>
      <c r="WYR21" s="77"/>
      <c r="WYS21" s="77"/>
      <c r="WYT21" s="77"/>
      <c r="WYU21" s="77"/>
      <c r="WYV21" s="77"/>
      <c r="WYW21" s="77"/>
      <c r="WYX21" s="77"/>
      <c r="WYY21" s="77"/>
      <c r="WYZ21" s="77"/>
      <c r="WZA21" s="77"/>
      <c r="WZB21" s="77"/>
      <c r="WZC21" s="77"/>
      <c r="WZD21" s="77"/>
      <c r="WZE21" s="77"/>
      <c r="WZF21" s="77"/>
      <c r="WZG21" s="77"/>
      <c r="WZH21" s="77"/>
      <c r="WZI21" s="77"/>
      <c r="WZJ21" s="77"/>
      <c r="WZK21" s="77"/>
      <c r="WZL21" s="77"/>
      <c r="WZM21" s="77"/>
      <c r="WZN21" s="77"/>
      <c r="WZO21" s="77"/>
      <c r="WZP21" s="77"/>
      <c r="WZQ21" s="77"/>
      <c r="WZR21" s="77"/>
      <c r="WZS21" s="77"/>
      <c r="WZT21" s="77"/>
      <c r="WZU21" s="77"/>
      <c r="WZV21" s="77"/>
      <c r="WZW21" s="77"/>
      <c r="WZX21" s="77"/>
      <c r="WZY21" s="77"/>
      <c r="WZZ21" s="77"/>
      <c r="XAA21" s="77"/>
      <c r="XAB21" s="77"/>
      <c r="XAC21" s="77"/>
      <c r="XAD21" s="77"/>
      <c r="XAE21" s="77"/>
      <c r="XAF21" s="77"/>
      <c r="XAG21" s="77"/>
      <c r="XAH21" s="77"/>
      <c r="XAI21" s="77"/>
      <c r="XAJ21" s="77"/>
      <c r="XAK21" s="77"/>
      <c r="XAL21" s="77"/>
      <c r="XAM21" s="77"/>
      <c r="XAN21" s="77"/>
      <c r="XAO21" s="77"/>
      <c r="XAP21" s="77"/>
      <c r="XAQ21" s="77"/>
      <c r="XAR21" s="77"/>
      <c r="XAS21" s="77"/>
      <c r="XAT21" s="77"/>
      <c r="XAU21" s="77"/>
      <c r="XAV21" s="77"/>
      <c r="XAW21" s="77"/>
      <c r="XAX21" s="77"/>
      <c r="XAY21" s="77"/>
      <c r="XAZ21" s="77"/>
      <c r="XBA21" s="77"/>
      <c r="XBB21" s="77"/>
      <c r="XBC21" s="77"/>
      <c r="XBD21" s="77"/>
      <c r="XBE21" s="77"/>
      <c r="XBF21" s="77"/>
      <c r="XBG21" s="77"/>
      <c r="XBH21" s="77"/>
      <c r="XBI21" s="77"/>
      <c r="XBJ21" s="77"/>
      <c r="XBK21" s="77"/>
      <c r="XBL21" s="77"/>
      <c r="XBM21" s="77"/>
      <c r="XBN21" s="77"/>
      <c r="XBO21" s="77"/>
      <c r="XBP21" s="77"/>
      <c r="XBQ21" s="77"/>
      <c r="XBR21" s="77"/>
      <c r="XBS21" s="77"/>
      <c r="XBT21" s="77"/>
      <c r="XBU21" s="77"/>
      <c r="XBV21" s="77"/>
      <c r="XBW21" s="77"/>
      <c r="XBX21" s="77"/>
      <c r="XBY21" s="77"/>
      <c r="XBZ21" s="77"/>
      <c r="XCA21" s="77"/>
      <c r="XCB21" s="77"/>
      <c r="XCC21" s="77"/>
      <c r="XCD21" s="77"/>
      <c r="XCE21" s="77"/>
      <c r="XCF21" s="77"/>
      <c r="XCG21" s="77"/>
      <c r="XCH21" s="77"/>
      <c r="XCI21" s="77"/>
      <c r="XCJ21" s="77"/>
      <c r="XCK21" s="77"/>
      <c r="XCL21" s="77"/>
      <c r="XCM21" s="77"/>
      <c r="XCN21" s="77"/>
      <c r="XCO21" s="77"/>
      <c r="XCP21" s="77"/>
      <c r="XCQ21" s="77"/>
      <c r="XCR21" s="77"/>
      <c r="XCS21" s="77"/>
      <c r="XCT21" s="77"/>
      <c r="XCU21" s="77"/>
      <c r="XCV21" s="77"/>
      <c r="XCW21" s="77"/>
      <c r="XCX21" s="77"/>
      <c r="XCY21" s="77"/>
      <c r="XCZ21" s="77"/>
      <c r="XDA21" s="77"/>
      <c r="XDB21" s="77"/>
      <c r="XDC21" s="77"/>
      <c r="XDD21" s="77"/>
      <c r="XDE21" s="77"/>
      <c r="XDF21" s="77"/>
      <c r="XDG21" s="77"/>
      <c r="XDH21" s="77"/>
      <c r="XDI21" s="77"/>
      <c r="XDJ21" s="77"/>
      <c r="XDK21" s="77"/>
      <c r="XDL21" s="77"/>
      <c r="XDM21" s="77"/>
      <c r="XDN21" s="77"/>
      <c r="XDO21" s="77"/>
      <c r="XDP21" s="77"/>
      <c r="XDQ21" s="77"/>
      <c r="XDR21" s="77"/>
      <c r="XDS21" s="77"/>
      <c r="XDT21" s="77"/>
      <c r="XDU21" s="77"/>
      <c r="XDV21" s="77"/>
      <c r="XDW21" s="77"/>
      <c r="XDX21" s="77"/>
      <c r="XDY21" s="77"/>
      <c r="XDZ21" s="77"/>
      <c r="XEA21" s="77"/>
      <c r="XEB21" s="77"/>
      <c r="XEC21" s="77"/>
      <c r="XED21" s="77"/>
      <c r="XEE21" s="77"/>
      <c r="XEF21" s="77"/>
      <c r="XEG21" s="77"/>
      <c r="XEH21" s="77"/>
      <c r="XEI21" s="77"/>
      <c r="XEJ21" s="77"/>
      <c r="XEK21" s="77"/>
      <c r="XEL21" s="77"/>
      <c r="XEM21" s="77"/>
      <c r="XEN21" s="77"/>
      <c r="XEO21" s="77"/>
      <c r="XEP21" s="77"/>
      <c r="XEQ21" s="77"/>
      <c r="XER21" s="77"/>
      <c r="XES21" s="77"/>
      <c r="XET21" s="77"/>
      <c r="XEU21" s="77"/>
      <c r="XEV21" s="77"/>
      <c r="XEW21" s="77"/>
      <c r="XEX21" s="77"/>
      <c r="XEY21" s="77"/>
      <c r="XEZ21" s="77"/>
      <c r="XFA21" s="77"/>
      <c r="XFB21" s="77"/>
      <c r="XFC21" s="77"/>
      <c r="XFD21" s="77"/>
    </row>
    <row r="22" s="80" customFormat="1" ht="409" customHeight="1" spans="1:16384">
      <c r="A22" s="108">
        <v>9</v>
      </c>
      <c r="B22" s="109" t="s">
        <v>42</v>
      </c>
      <c r="C22" s="112" t="s">
        <v>99</v>
      </c>
      <c r="D22" s="108" t="s">
        <v>100</v>
      </c>
      <c r="E22" s="114" t="s">
        <v>101</v>
      </c>
      <c r="F22" s="108" t="s">
        <v>48</v>
      </c>
      <c r="G22" s="109" t="s">
        <v>49</v>
      </c>
      <c r="H22" s="109" t="s">
        <v>50</v>
      </c>
      <c r="I22" s="135">
        <v>2025.3</v>
      </c>
      <c r="J22" s="135">
        <v>2025.12</v>
      </c>
      <c r="K22" s="139" t="s">
        <v>102</v>
      </c>
      <c r="L22" s="140">
        <f t="shared" si="4"/>
        <v>855.1</v>
      </c>
      <c r="M22" s="140">
        <f t="shared" si="5"/>
        <v>875.1</v>
      </c>
      <c r="N22" s="140">
        <v>595</v>
      </c>
      <c r="O22" s="140">
        <v>160</v>
      </c>
      <c r="P22" s="140">
        <v>52.43</v>
      </c>
      <c r="Q22" s="140">
        <v>47.67</v>
      </c>
      <c r="R22" s="160"/>
      <c r="S22" s="160"/>
      <c r="T22" s="161"/>
      <c r="U22" s="162">
        <v>20</v>
      </c>
      <c r="V22" s="108">
        <v>79</v>
      </c>
      <c r="W22" s="108">
        <v>47</v>
      </c>
      <c r="X22" s="108">
        <v>157</v>
      </c>
      <c r="Y22" s="108">
        <v>3</v>
      </c>
      <c r="Z22" s="108">
        <v>6</v>
      </c>
      <c r="AA22" s="189"/>
      <c r="AB22" s="189">
        <v>1</v>
      </c>
      <c r="AE22" s="80">
        <v>1</v>
      </c>
      <c r="WRY22" s="77"/>
      <c r="WRZ22" s="77"/>
      <c r="WSA22" s="77"/>
      <c r="WSB22" s="77"/>
      <c r="WSC22" s="77"/>
      <c r="WSD22" s="77"/>
      <c r="WSE22" s="77"/>
      <c r="WSF22" s="77"/>
      <c r="WSG22" s="77"/>
      <c r="WSH22" s="77"/>
      <c r="WSI22" s="77"/>
      <c r="WSJ22" s="77"/>
      <c r="WSK22" s="77"/>
      <c r="WSL22" s="77"/>
      <c r="WSM22" s="77"/>
      <c r="WSN22" s="77"/>
      <c r="WSO22" s="77"/>
      <c r="WSP22" s="77"/>
      <c r="WSQ22" s="77"/>
      <c r="WSR22" s="77"/>
      <c r="WSS22" s="77"/>
      <c r="WST22" s="77"/>
      <c r="WSU22" s="77"/>
      <c r="WSV22" s="77"/>
      <c r="WSW22" s="77"/>
      <c r="WSX22" s="77"/>
      <c r="WSY22" s="77"/>
      <c r="WSZ22" s="77"/>
      <c r="WTA22" s="77"/>
      <c r="WTB22" s="77"/>
      <c r="WTC22" s="77"/>
      <c r="WTD22" s="77"/>
      <c r="WTE22" s="77"/>
      <c r="WTF22" s="77"/>
      <c r="WTG22" s="77"/>
      <c r="WTH22" s="77"/>
      <c r="WTI22" s="77"/>
      <c r="WTJ22" s="77"/>
      <c r="WTK22" s="77"/>
      <c r="WTL22" s="77"/>
      <c r="WTM22" s="77"/>
      <c r="WTN22" s="77"/>
      <c r="WTO22" s="77"/>
      <c r="WTP22" s="77"/>
      <c r="WTQ22" s="77"/>
      <c r="WTR22" s="77"/>
      <c r="WTS22" s="77"/>
      <c r="WTT22" s="77"/>
      <c r="WTU22" s="77"/>
      <c r="WTV22" s="77"/>
      <c r="WTW22" s="77"/>
      <c r="WTX22" s="77"/>
      <c r="WTY22" s="77"/>
      <c r="WTZ22" s="77"/>
      <c r="WUA22" s="77"/>
      <c r="WUB22" s="77"/>
      <c r="WUC22" s="77"/>
      <c r="WUD22" s="77"/>
      <c r="WUE22" s="77"/>
      <c r="WUF22" s="77"/>
      <c r="WUG22" s="77"/>
      <c r="WUH22" s="77"/>
      <c r="WUI22" s="77"/>
      <c r="WUJ22" s="77"/>
      <c r="WUK22" s="77"/>
      <c r="WUL22" s="77"/>
      <c r="WUM22" s="77"/>
      <c r="WUN22" s="77"/>
      <c r="WUO22" s="77"/>
      <c r="WUP22" s="77"/>
      <c r="WUQ22" s="77"/>
      <c r="WUR22" s="77"/>
      <c r="WUS22" s="77"/>
      <c r="WUT22" s="77"/>
      <c r="WUU22" s="77"/>
      <c r="WUV22" s="77"/>
      <c r="WUW22" s="77"/>
      <c r="WUX22" s="77"/>
      <c r="WUY22" s="77"/>
      <c r="WUZ22" s="77"/>
      <c r="WVA22" s="77"/>
      <c r="WVB22" s="77"/>
      <c r="WVC22" s="77"/>
      <c r="WVD22" s="77"/>
      <c r="WVE22" s="77"/>
      <c r="WVF22" s="77"/>
      <c r="WVG22" s="77"/>
      <c r="WVH22" s="77"/>
      <c r="WVI22" s="77"/>
      <c r="WVJ22" s="77"/>
      <c r="WVK22" s="77"/>
      <c r="WVL22" s="77"/>
      <c r="WVM22" s="77"/>
      <c r="WVN22" s="77"/>
      <c r="WVO22" s="77"/>
      <c r="WVP22" s="77"/>
      <c r="WVQ22" s="77"/>
      <c r="WVR22" s="77"/>
      <c r="WVS22" s="77"/>
      <c r="WVT22" s="77"/>
      <c r="WVU22" s="77"/>
      <c r="WVV22" s="77"/>
      <c r="WVW22" s="77"/>
      <c r="WVX22" s="77"/>
      <c r="WVY22" s="77"/>
      <c r="WVZ22" s="77"/>
      <c r="WWA22" s="77"/>
      <c r="WWB22" s="77"/>
      <c r="WWC22" s="77"/>
      <c r="WWD22" s="77"/>
      <c r="WWE22" s="77"/>
      <c r="WWF22" s="77"/>
      <c r="WWG22" s="77"/>
      <c r="WWH22" s="77"/>
      <c r="WWI22" s="77"/>
      <c r="WWJ22" s="77"/>
      <c r="WWK22" s="77"/>
      <c r="WWL22" s="77"/>
      <c r="WWM22" s="77"/>
      <c r="WWN22" s="77"/>
      <c r="WWO22" s="77"/>
      <c r="WWP22" s="77"/>
      <c r="WWQ22" s="77"/>
      <c r="WWR22" s="77"/>
      <c r="WWS22" s="77"/>
      <c r="WWT22" s="77"/>
      <c r="WWU22" s="77"/>
      <c r="WWV22" s="77"/>
      <c r="WWW22" s="77"/>
      <c r="WWX22" s="77"/>
      <c r="WWY22" s="77"/>
      <c r="WWZ22" s="77"/>
      <c r="WXA22" s="77"/>
      <c r="WXB22" s="77"/>
      <c r="WXC22" s="77"/>
      <c r="WXD22" s="77"/>
      <c r="WXE22" s="77"/>
      <c r="WXF22" s="77"/>
      <c r="WXG22" s="77"/>
      <c r="WXH22" s="77"/>
      <c r="WXI22" s="77"/>
      <c r="WXJ22" s="77"/>
      <c r="WXK22" s="77"/>
      <c r="WXL22" s="77"/>
      <c r="WXM22" s="77"/>
      <c r="WXN22" s="77"/>
      <c r="WXO22" s="77"/>
      <c r="WXP22" s="77"/>
      <c r="WXQ22" s="77"/>
      <c r="WXR22" s="77"/>
      <c r="WXS22" s="77"/>
      <c r="WXT22" s="77"/>
      <c r="WXU22" s="77"/>
      <c r="WXV22" s="77"/>
      <c r="WXW22" s="77"/>
      <c r="WXX22" s="77"/>
      <c r="WXY22" s="77"/>
      <c r="WXZ22" s="77"/>
      <c r="WYA22" s="77"/>
      <c r="WYB22" s="77"/>
      <c r="WYC22" s="77"/>
      <c r="WYD22" s="77"/>
      <c r="WYE22" s="77"/>
      <c r="WYF22" s="77"/>
      <c r="WYG22" s="77"/>
      <c r="WYH22" s="77"/>
      <c r="WYI22" s="77"/>
      <c r="WYJ22" s="77"/>
      <c r="WYK22" s="77"/>
      <c r="WYL22" s="77"/>
      <c r="WYM22" s="77"/>
      <c r="WYN22" s="77"/>
      <c r="WYO22" s="77"/>
      <c r="WYP22" s="77"/>
      <c r="WYQ22" s="77"/>
      <c r="WYR22" s="77"/>
      <c r="WYS22" s="77"/>
      <c r="WYT22" s="77"/>
      <c r="WYU22" s="77"/>
      <c r="WYV22" s="77"/>
      <c r="WYW22" s="77"/>
      <c r="WYX22" s="77"/>
      <c r="WYY22" s="77"/>
      <c r="WYZ22" s="77"/>
      <c r="WZA22" s="77"/>
      <c r="WZB22" s="77"/>
      <c r="WZC22" s="77"/>
      <c r="WZD22" s="77"/>
      <c r="WZE22" s="77"/>
      <c r="WZF22" s="77"/>
      <c r="WZG22" s="77"/>
      <c r="WZH22" s="77"/>
      <c r="WZI22" s="77"/>
      <c r="WZJ22" s="77"/>
      <c r="WZK22" s="77"/>
      <c r="WZL22" s="77"/>
      <c r="WZM22" s="77"/>
      <c r="WZN22" s="77"/>
      <c r="WZO22" s="77"/>
      <c r="WZP22" s="77"/>
      <c r="WZQ22" s="77"/>
      <c r="WZR22" s="77"/>
      <c r="WZS22" s="77"/>
      <c r="WZT22" s="77"/>
      <c r="WZU22" s="77"/>
      <c r="WZV22" s="77"/>
      <c r="WZW22" s="77"/>
      <c r="WZX22" s="77"/>
      <c r="WZY22" s="77"/>
      <c r="WZZ22" s="77"/>
      <c r="XAA22" s="77"/>
      <c r="XAB22" s="77"/>
      <c r="XAC22" s="77"/>
      <c r="XAD22" s="77"/>
      <c r="XAE22" s="77"/>
      <c r="XAF22" s="77"/>
      <c r="XAG22" s="77"/>
      <c r="XAH22" s="77"/>
      <c r="XAI22" s="77"/>
      <c r="XAJ22" s="77"/>
      <c r="XAK22" s="77"/>
      <c r="XAL22" s="77"/>
      <c r="XAM22" s="77"/>
      <c r="XAN22" s="77"/>
      <c r="XAO22" s="77"/>
      <c r="XAP22" s="77"/>
      <c r="XAQ22" s="77"/>
      <c r="XAR22" s="77"/>
      <c r="XAS22" s="77"/>
      <c r="XAT22" s="77"/>
      <c r="XAU22" s="77"/>
      <c r="XAV22" s="77"/>
      <c r="XAW22" s="77"/>
      <c r="XAX22" s="77"/>
      <c r="XAY22" s="77"/>
      <c r="XAZ22" s="77"/>
      <c r="XBA22" s="77"/>
      <c r="XBB22" s="77"/>
      <c r="XBC22" s="77"/>
      <c r="XBD22" s="77"/>
      <c r="XBE22" s="77"/>
      <c r="XBF22" s="77"/>
      <c r="XBG22" s="77"/>
      <c r="XBH22" s="77"/>
      <c r="XBI22" s="77"/>
      <c r="XBJ22" s="77"/>
      <c r="XBK22" s="77"/>
      <c r="XBL22" s="77"/>
      <c r="XBM22" s="77"/>
      <c r="XBN22" s="77"/>
      <c r="XBO22" s="77"/>
      <c r="XBP22" s="77"/>
      <c r="XBQ22" s="77"/>
      <c r="XBR22" s="77"/>
      <c r="XBS22" s="77"/>
      <c r="XBT22" s="77"/>
      <c r="XBU22" s="77"/>
      <c r="XBV22" s="77"/>
      <c r="XBW22" s="77"/>
      <c r="XBX22" s="77"/>
      <c r="XBY22" s="77"/>
      <c r="XBZ22" s="77"/>
      <c r="XCA22" s="77"/>
      <c r="XCB22" s="77"/>
      <c r="XCC22" s="77"/>
      <c r="XCD22" s="77"/>
      <c r="XCE22" s="77"/>
      <c r="XCF22" s="77"/>
      <c r="XCG22" s="77"/>
      <c r="XCH22" s="77"/>
      <c r="XCI22" s="77"/>
      <c r="XCJ22" s="77"/>
      <c r="XCK22" s="77"/>
      <c r="XCL22" s="77"/>
      <c r="XCM22" s="77"/>
      <c r="XCN22" s="77"/>
      <c r="XCO22" s="77"/>
      <c r="XCP22" s="77"/>
      <c r="XCQ22" s="77"/>
      <c r="XCR22" s="77"/>
      <c r="XCS22" s="77"/>
      <c r="XCT22" s="77"/>
      <c r="XCU22" s="77"/>
      <c r="XCV22" s="77"/>
      <c r="XCW22" s="77"/>
      <c r="XCX22" s="77"/>
      <c r="XCY22" s="77"/>
      <c r="XCZ22" s="77"/>
      <c r="XDA22" s="77"/>
      <c r="XDB22" s="77"/>
      <c r="XDC22" s="77"/>
      <c r="XDD22" s="77"/>
      <c r="XDE22" s="77"/>
      <c r="XDF22" s="77"/>
      <c r="XDG22" s="77"/>
      <c r="XDH22" s="77"/>
      <c r="XDI22" s="77"/>
      <c r="XDJ22" s="77"/>
      <c r="XDK22" s="77"/>
      <c r="XDL22" s="77"/>
      <c r="XDM22" s="77"/>
      <c r="XDN22" s="77"/>
      <c r="XDO22" s="77"/>
      <c r="XDP22" s="77"/>
      <c r="XDQ22" s="77"/>
      <c r="XDR22" s="77"/>
      <c r="XDS22" s="77"/>
      <c r="XDT22" s="77"/>
      <c r="XDU22" s="77"/>
      <c r="XDV22" s="77"/>
      <c r="XDW22" s="77"/>
      <c r="XDX22" s="77"/>
      <c r="XDY22" s="77"/>
      <c r="XDZ22" s="77"/>
      <c r="XEA22" s="77"/>
      <c r="XEB22" s="77"/>
      <c r="XEC22" s="77"/>
      <c r="XED22" s="77"/>
      <c r="XEE22" s="77"/>
      <c r="XEF22" s="77"/>
      <c r="XEG22" s="77"/>
      <c r="XEH22" s="77"/>
      <c r="XEI22" s="77"/>
      <c r="XEJ22" s="77"/>
      <c r="XEK22" s="77"/>
      <c r="XEL22" s="77"/>
      <c r="XEM22" s="77"/>
      <c r="XEN22" s="77"/>
      <c r="XEO22" s="77"/>
      <c r="XEP22" s="77"/>
      <c r="XEQ22" s="77"/>
      <c r="XER22" s="77"/>
      <c r="XES22" s="77"/>
      <c r="XET22" s="77"/>
      <c r="XEU22" s="77"/>
      <c r="XEV22" s="77"/>
      <c r="XEW22" s="77"/>
      <c r="XEX22" s="77"/>
      <c r="XEY22" s="77"/>
      <c r="XEZ22" s="77"/>
      <c r="XFA22" s="77"/>
      <c r="XFB22" s="77"/>
      <c r="XFC22" s="77"/>
      <c r="XFD22" s="77"/>
    </row>
    <row r="23" s="77" customFormat="1" ht="409" customHeight="1" spans="1:31">
      <c r="A23" s="115">
        <v>10</v>
      </c>
      <c r="B23" s="116" t="s">
        <v>42</v>
      </c>
      <c r="C23" s="117" t="s">
        <v>103</v>
      </c>
      <c r="D23" s="118" t="s">
        <v>104</v>
      </c>
      <c r="E23" s="119" t="s">
        <v>105</v>
      </c>
      <c r="F23" s="118" t="s">
        <v>48</v>
      </c>
      <c r="G23" s="116" t="s">
        <v>49</v>
      </c>
      <c r="H23" s="116" t="s">
        <v>50</v>
      </c>
      <c r="I23" s="135">
        <v>2025.3</v>
      </c>
      <c r="J23" s="135">
        <v>2025.12</v>
      </c>
      <c r="K23" s="141" t="s">
        <v>106</v>
      </c>
      <c r="L23" s="140">
        <f t="shared" si="4"/>
        <v>1281.78</v>
      </c>
      <c r="M23" s="140">
        <f t="shared" si="5"/>
        <v>1301.78</v>
      </c>
      <c r="N23" s="142">
        <v>894</v>
      </c>
      <c r="O23" s="142">
        <v>247</v>
      </c>
      <c r="P23" s="143">
        <v>80.31</v>
      </c>
      <c r="Q23" s="143">
        <v>60.47</v>
      </c>
      <c r="R23" s="163"/>
      <c r="S23" s="163"/>
      <c r="T23" s="164"/>
      <c r="U23" s="165">
        <v>20</v>
      </c>
      <c r="V23" s="166">
        <v>130</v>
      </c>
      <c r="W23" s="167">
        <v>88</v>
      </c>
      <c r="X23" s="167">
        <v>349</v>
      </c>
      <c r="Y23" s="171">
        <v>11</v>
      </c>
      <c r="Z23" s="171">
        <v>31</v>
      </c>
      <c r="AA23" s="194"/>
      <c r="AB23" s="189">
        <v>1</v>
      </c>
      <c r="AE23" s="77">
        <v>1</v>
      </c>
    </row>
    <row r="24" s="79" customFormat="1" ht="43" customHeight="1" spans="1:28">
      <c r="A24" s="106" t="s">
        <v>107</v>
      </c>
      <c r="B24" s="106"/>
      <c r="C24" s="106"/>
      <c r="D24" s="106"/>
      <c r="E24" s="107">
        <v>1</v>
      </c>
      <c r="F24" s="102"/>
      <c r="G24" s="102"/>
      <c r="H24" s="102"/>
      <c r="I24" s="133"/>
      <c r="J24" s="133"/>
      <c r="K24" s="113"/>
      <c r="L24" s="137">
        <f t="shared" ref="L24:Q24" si="6">L25</f>
        <v>1480.67</v>
      </c>
      <c r="M24" s="137">
        <f t="shared" si="6"/>
        <v>1480.67</v>
      </c>
      <c r="N24" s="137">
        <f t="shared" si="6"/>
        <v>1480.67</v>
      </c>
      <c r="O24" s="137">
        <f t="shared" si="6"/>
        <v>0</v>
      </c>
      <c r="P24" s="137">
        <f t="shared" si="6"/>
        <v>0</v>
      </c>
      <c r="Q24" s="137">
        <f t="shared" si="6"/>
        <v>0</v>
      </c>
      <c r="R24" s="151"/>
      <c r="S24" s="151"/>
      <c r="T24" s="151"/>
      <c r="U24" s="151"/>
      <c r="V24" s="152"/>
      <c r="W24" s="159"/>
      <c r="X24" s="159"/>
      <c r="Y24" s="159"/>
      <c r="Z24" s="159"/>
      <c r="AA24" s="192"/>
      <c r="AB24" s="189"/>
    </row>
    <row r="25" s="77" customFormat="1" ht="190" customHeight="1" spans="1:30">
      <c r="A25" s="108">
        <v>1</v>
      </c>
      <c r="B25" s="109" t="s">
        <v>42</v>
      </c>
      <c r="C25" s="110" t="s">
        <v>108</v>
      </c>
      <c r="D25" s="109" t="s">
        <v>109</v>
      </c>
      <c r="E25" s="111" t="s">
        <v>110</v>
      </c>
      <c r="F25" s="109" t="s">
        <v>48</v>
      </c>
      <c r="G25" s="109" t="s">
        <v>49</v>
      </c>
      <c r="H25" s="109" t="s">
        <v>50</v>
      </c>
      <c r="I25" s="135">
        <v>2025.3</v>
      </c>
      <c r="J25" s="135">
        <v>2025.12</v>
      </c>
      <c r="K25" s="141" t="s">
        <v>111</v>
      </c>
      <c r="L25" s="137">
        <v>1480.67</v>
      </c>
      <c r="M25" s="137">
        <v>1480.67</v>
      </c>
      <c r="N25" s="137">
        <v>1480.67</v>
      </c>
      <c r="O25" s="137"/>
      <c r="P25" s="137"/>
      <c r="Q25" s="137"/>
      <c r="R25" s="151"/>
      <c r="S25" s="151"/>
      <c r="T25" s="151"/>
      <c r="U25" s="151"/>
      <c r="V25" s="152">
        <v>148</v>
      </c>
      <c r="W25" s="159">
        <v>152</v>
      </c>
      <c r="X25" s="159">
        <v>537</v>
      </c>
      <c r="Y25" s="159">
        <v>6</v>
      </c>
      <c r="Z25" s="159">
        <v>9</v>
      </c>
      <c r="AA25" s="189"/>
      <c r="AB25" s="189">
        <v>1</v>
      </c>
      <c r="AD25" s="77">
        <v>6</v>
      </c>
    </row>
    <row r="26" s="79" customFormat="1" ht="62" customHeight="1" spans="1:28">
      <c r="A26" s="106" t="s">
        <v>112</v>
      </c>
      <c r="B26" s="106"/>
      <c r="C26" s="106"/>
      <c r="D26" s="106"/>
      <c r="E26" s="107">
        <v>3</v>
      </c>
      <c r="F26" s="102"/>
      <c r="G26" s="102"/>
      <c r="H26" s="102"/>
      <c r="I26" s="133"/>
      <c r="J26" s="133"/>
      <c r="K26" s="113"/>
      <c r="L26" s="134">
        <f>N26+O26+P26+Q26</f>
        <v>61.26</v>
      </c>
      <c r="M26" s="134">
        <f>L26+U26</f>
        <v>68.41</v>
      </c>
      <c r="N26" s="134">
        <f>N28+N27</f>
        <v>32.66</v>
      </c>
      <c r="O26" s="134">
        <f>O29</f>
        <v>28.6</v>
      </c>
      <c r="P26" s="134">
        <f t="shared" ref="N26:U26" si="7">P27</f>
        <v>0</v>
      </c>
      <c r="Q26" s="134">
        <f t="shared" si="7"/>
        <v>0</v>
      </c>
      <c r="R26" s="168">
        <f t="shared" si="7"/>
        <v>0</v>
      </c>
      <c r="S26" s="168">
        <f t="shared" si="7"/>
        <v>0</v>
      </c>
      <c r="T26" s="168">
        <f t="shared" si="7"/>
        <v>0</v>
      </c>
      <c r="U26" s="134">
        <f>U29</f>
        <v>7.15</v>
      </c>
      <c r="V26" s="155"/>
      <c r="W26" s="156"/>
      <c r="X26" s="156"/>
      <c r="Y26" s="156"/>
      <c r="Z26" s="156"/>
      <c r="AA26" s="192"/>
      <c r="AB26" s="189"/>
    </row>
    <row r="27" s="77" customFormat="1" ht="94" customHeight="1" spans="1:35">
      <c r="A27" s="118">
        <v>1</v>
      </c>
      <c r="B27" s="109" t="s">
        <v>42</v>
      </c>
      <c r="C27" s="117" t="s">
        <v>113</v>
      </c>
      <c r="D27" s="118" t="s">
        <v>114</v>
      </c>
      <c r="E27" s="120" t="s">
        <v>115</v>
      </c>
      <c r="F27" s="118" t="s">
        <v>48</v>
      </c>
      <c r="G27" s="109" t="s">
        <v>49</v>
      </c>
      <c r="H27" s="109" t="s">
        <v>50</v>
      </c>
      <c r="I27" s="135">
        <v>2025.3</v>
      </c>
      <c r="J27" s="135">
        <v>2025.12</v>
      </c>
      <c r="K27" s="141" t="s">
        <v>116</v>
      </c>
      <c r="L27" s="142">
        <v>26.96</v>
      </c>
      <c r="M27" s="142">
        <v>26.96</v>
      </c>
      <c r="N27" s="142">
        <v>26.96</v>
      </c>
      <c r="O27" s="142"/>
      <c r="P27" s="142"/>
      <c r="Q27" s="142"/>
      <c r="R27" s="169"/>
      <c r="S27" s="169"/>
      <c r="T27" s="169"/>
      <c r="U27" s="142"/>
      <c r="V27" s="170">
        <v>26.96</v>
      </c>
      <c r="W27" s="171">
        <v>269</v>
      </c>
      <c r="X27" s="171">
        <v>269</v>
      </c>
      <c r="Y27" s="171">
        <v>269</v>
      </c>
      <c r="Z27" s="171">
        <v>269</v>
      </c>
      <c r="AA27" s="189"/>
      <c r="AB27" s="189">
        <v>1</v>
      </c>
      <c r="AC27" s="80">
        <v>7</v>
      </c>
      <c r="AD27" s="80"/>
      <c r="AE27" s="80"/>
      <c r="AF27" s="80"/>
      <c r="AG27" s="80"/>
      <c r="AH27" s="80"/>
      <c r="AI27" s="80"/>
    </row>
    <row r="28" s="81" customFormat="1" ht="123" customHeight="1" spans="1:28">
      <c r="A28" s="121">
        <v>2</v>
      </c>
      <c r="B28" s="121" t="s">
        <v>42</v>
      </c>
      <c r="C28" s="110" t="s">
        <v>117</v>
      </c>
      <c r="D28" s="121" t="s">
        <v>114</v>
      </c>
      <c r="E28" s="122" t="s">
        <v>118</v>
      </c>
      <c r="F28" s="121" t="s">
        <v>48</v>
      </c>
      <c r="G28" s="121" t="s">
        <v>49</v>
      </c>
      <c r="H28" s="109" t="s">
        <v>50</v>
      </c>
      <c r="I28" s="135">
        <v>2025.3</v>
      </c>
      <c r="J28" s="135">
        <v>2025.12</v>
      </c>
      <c r="K28" s="141" t="s">
        <v>119</v>
      </c>
      <c r="L28" s="142">
        <f>M28</f>
        <v>5.7</v>
      </c>
      <c r="M28" s="142">
        <v>5.7</v>
      </c>
      <c r="N28" s="142">
        <v>5.7</v>
      </c>
      <c r="O28" s="142">
        <v>0</v>
      </c>
      <c r="P28" s="144"/>
      <c r="Q28" s="172"/>
      <c r="R28" s="173"/>
      <c r="S28" s="173"/>
      <c r="T28" s="173"/>
      <c r="U28" s="174"/>
      <c r="V28" s="175"/>
      <c r="W28" s="175">
        <v>19</v>
      </c>
      <c r="X28" s="176">
        <v>19</v>
      </c>
      <c r="Y28" s="176">
        <v>4</v>
      </c>
      <c r="Z28" s="176">
        <v>4</v>
      </c>
      <c r="AA28" s="195"/>
      <c r="AB28" s="196">
        <v>1</v>
      </c>
    </row>
    <row r="29" ht="153" customHeight="1" spans="1:28">
      <c r="A29" s="108">
        <v>3</v>
      </c>
      <c r="B29" s="123" t="s">
        <v>42</v>
      </c>
      <c r="C29" s="110" t="s">
        <v>120</v>
      </c>
      <c r="D29" s="123" t="s">
        <v>121</v>
      </c>
      <c r="E29" s="113" t="s">
        <v>122</v>
      </c>
      <c r="F29" s="118" t="s">
        <v>48</v>
      </c>
      <c r="G29" s="123" t="s">
        <v>49</v>
      </c>
      <c r="H29" s="109" t="s">
        <v>50</v>
      </c>
      <c r="I29" s="135">
        <v>2025.3</v>
      </c>
      <c r="J29" s="135">
        <v>2025.12</v>
      </c>
      <c r="K29" s="141" t="s">
        <v>123</v>
      </c>
      <c r="L29" s="142">
        <f>M29</f>
        <v>35.75</v>
      </c>
      <c r="M29" s="142">
        <v>35.75</v>
      </c>
      <c r="N29" s="142">
        <v>0</v>
      </c>
      <c r="O29" s="142">
        <v>28.6</v>
      </c>
      <c r="P29" s="142">
        <v>0</v>
      </c>
      <c r="Q29" s="142">
        <v>0</v>
      </c>
      <c r="R29" s="177"/>
      <c r="S29" s="177"/>
      <c r="T29" s="177"/>
      <c r="U29" s="178">
        <v>7.15</v>
      </c>
      <c r="V29" s="179"/>
      <c r="W29" s="180">
        <v>143</v>
      </c>
      <c r="X29" s="180">
        <v>402</v>
      </c>
      <c r="Y29" s="180">
        <v>6</v>
      </c>
      <c r="Z29" s="180">
        <v>9</v>
      </c>
      <c r="AA29" s="197"/>
      <c r="AB29" s="198">
        <v>1</v>
      </c>
    </row>
  </sheetData>
  <autoFilter xmlns:etc="http://www.wps.cn/officeDocument/2017/etCustomData" ref="A5:AI29" etc:filterBottomFollowUsedRange="0">
    <extLst/>
  </autoFilter>
  <mergeCells count="34">
    <mergeCell ref="A2:AB2"/>
    <mergeCell ref="A3:D3"/>
    <mergeCell ref="M3:N3"/>
    <mergeCell ref="Z3:AA3"/>
    <mergeCell ref="K4:L4"/>
    <mergeCell ref="M4:U4"/>
    <mergeCell ref="Y4:Z4"/>
    <mergeCell ref="A7:B7"/>
    <mergeCell ref="A8:D8"/>
    <mergeCell ref="A11:D11"/>
    <mergeCell ref="A13:D13"/>
    <mergeCell ref="A24:D24"/>
    <mergeCell ref="A26:D2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V4:V5"/>
    <mergeCell ref="W4:W5"/>
    <mergeCell ref="X4:X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393055555555556" right="0.393055555555556" top="0.409027777777778" bottom="0.409027777777778" header="0.5" footer="0.5"/>
  <pageSetup paperSize="8" scale="2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zoomScale="30" zoomScaleNormal="30" workbookViewId="0">
      <selection activeCell="G18" sqref="G18"/>
    </sheetView>
  </sheetViews>
  <sheetFormatPr defaultColWidth="9" defaultRowHeight="13.5"/>
  <cols>
    <col min="1" max="1" width="20.9333333333333" customWidth="1"/>
    <col min="2" max="2" width="24.3833333333333" customWidth="1"/>
    <col min="3" max="3" width="21.2583333333333" customWidth="1"/>
    <col min="4" max="4" width="27.5" customWidth="1"/>
    <col min="5" max="5" width="28.7583333333333" customWidth="1"/>
    <col min="6" max="9" width="26.2583333333333" customWidth="1"/>
    <col min="10" max="10" width="22.5" customWidth="1"/>
    <col min="11" max="11" width="26.2583333333333" customWidth="1"/>
    <col min="12" max="12" width="23.4416666666667" customWidth="1"/>
    <col min="13" max="14" width="26.2583333333333" customWidth="1"/>
    <col min="15" max="15" width="22.8166666666667" customWidth="1"/>
    <col min="16" max="18" width="26.2583333333333" customWidth="1"/>
    <col min="19" max="19" width="22.0833333333333" customWidth="1"/>
    <col min="20" max="20" width="22.2583333333333"/>
  </cols>
  <sheetData>
    <row r="1" ht="46.5" spans="1:19">
      <c r="A1" s="51" t="s">
        <v>124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ht="50" customHeight="1" spans="1:19">
      <c r="A2" s="52" t="s">
        <v>125</v>
      </c>
      <c r="B2" s="52"/>
      <c r="C2" s="52"/>
      <c r="D2" s="52"/>
      <c r="E2" s="52"/>
      <c r="F2" s="52"/>
      <c r="G2" s="53"/>
      <c r="H2" s="53"/>
      <c r="I2" s="53"/>
      <c r="J2" s="53"/>
      <c r="K2" s="53"/>
      <c r="L2" s="67"/>
      <c r="M2" s="67"/>
      <c r="N2" s="53"/>
      <c r="O2" s="67"/>
      <c r="P2" s="67"/>
      <c r="Q2" s="67"/>
      <c r="R2" s="69" t="s">
        <v>3</v>
      </c>
      <c r="S2" s="69"/>
    </row>
    <row r="3" s="13" customFormat="1" ht="90" customHeight="1" spans="1:19">
      <c r="A3" s="54" t="s">
        <v>4</v>
      </c>
      <c r="B3" s="54" t="s">
        <v>126</v>
      </c>
      <c r="C3" s="55" t="s">
        <v>127</v>
      </c>
      <c r="D3" s="56" t="s">
        <v>128</v>
      </c>
      <c r="E3" s="55" t="s">
        <v>15</v>
      </c>
      <c r="F3" s="55"/>
      <c r="G3" s="55"/>
      <c r="H3" s="55"/>
      <c r="I3" s="55"/>
      <c r="J3" s="55"/>
      <c r="K3" s="55"/>
      <c r="L3" s="55"/>
      <c r="M3" s="55"/>
      <c r="N3" s="55" t="s">
        <v>129</v>
      </c>
      <c r="O3" s="68" t="s">
        <v>130</v>
      </c>
      <c r="P3" s="68" t="s">
        <v>131</v>
      </c>
      <c r="Q3" s="68" t="s">
        <v>19</v>
      </c>
      <c r="R3" s="68"/>
      <c r="S3" s="55" t="s">
        <v>20</v>
      </c>
    </row>
    <row r="4" s="13" customFormat="1" ht="90" customHeight="1" spans="1:19">
      <c r="A4" s="54"/>
      <c r="B4" s="54"/>
      <c r="C4" s="55"/>
      <c r="D4" s="57"/>
      <c r="E4" s="55" t="s">
        <v>30</v>
      </c>
      <c r="F4" s="55" t="s">
        <v>132</v>
      </c>
      <c r="G4" s="55" t="s">
        <v>133</v>
      </c>
      <c r="H4" s="55" t="s">
        <v>134</v>
      </c>
      <c r="I4" s="55" t="s">
        <v>135</v>
      </c>
      <c r="J4" s="55" t="s">
        <v>136</v>
      </c>
      <c r="K4" s="55" t="s">
        <v>137</v>
      </c>
      <c r="L4" s="68" t="s">
        <v>138</v>
      </c>
      <c r="M4" s="68" t="s">
        <v>139</v>
      </c>
      <c r="N4" s="55"/>
      <c r="O4" s="68"/>
      <c r="P4" s="68"/>
      <c r="Q4" s="68" t="s">
        <v>140</v>
      </c>
      <c r="R4" s="68" t="s">
        <v>141</v>
      </c>
      <c r="S4" s="55"/>
    </row>
    <row r="5" s="13" customFormat="1" ht="66" customHeight="1" spans="1:19">
      <c r="A5" s="54" t="s">
        <v>41</v>
      </c>
      <c r="B5" s="54">
        <v>1</v>
      </c>
      <c r="C5" s="55">
        <v>2</v>
      </c>
      <c r="D5" s="55">
        <v>3</v>
      </c>
      <c r="E5" s="55">
        <v>4</v>
      </c>
      <c r="F5" s="55">
        <v>5</v>
      </c>
      <c r="G5" s="55">
        <v>6</v>
      </c>
      <c r="H5" s="55">
        <v>7</v>
      </c>
      <c r="I5" s="55">
        <v>8</v>
      </c>
      <c r="J5" s="55">
        <v>9</v>
      </c>
      <c r="K5" s="55">
        <v>10</v>
      </c>
      <c r="L5" s="55">
        <v>11</v>
      </c>
      <c r="M5" s="55">
        <v>12</v>
      </c>
      <c r="N5" s="55">
        <v>13</v>
      </c>
      <c r="O5" s="55">
        <v>14</v>
      </c>
      <c r="P5" s="55">
        <v>15</v>
      </c>
      <c r="Q5" s="55">
        <v>16</v>
      </c>
      <c r="R5" s="55">
        <v>17</v>
      </c>
      <c r="S5" s="55"/>
    </row>
    <row r="6" s="50" customFormat="1" ht="105" customHeight="1" spans="1:19">
      <c r="A6" s="58" t="s">
        <v>142</v>
      </c>
      <c r="B6" s="36"/>
      <c r="C6" s="59"/>
      <c r="D6" s="60"/>
      <c r="E6" s="60"/>
      <c r="F6" s="60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70"/>
    </row>
    <row r="7" s="50" customFormat="1" ht="115" customHeight="1" spans="1:19">
      <c r="A7" s="58" t="s">
        <v>143</v>
      </c>
      <c r="B7" s="58" t="s">
        <v>144</v>
      </c>
      <c r="C7" s="59"/>
      <c r="D7" s="60"/>
      <c r="E7" s="36"/>
      <c r="F7" s="36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71"/>
    </row>
    <row r="8" s="50" customFormat="1" ht="115" customHeight="1" spans="1:19">
      <c r="A8" s="58" t="s">
        <v>145</v>
      </c>
      <c r="B8" s="58" t="s">
        <v>146</v>
      </c>
      <c r="C8" s="63"/>
      <c r="D8" s="60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72"/>
    </row>
    <row r="9" s="50" customFormat="1" ht="115" customHeight="1" spans="1:19">
      <c r="A9" s="58" t="s">
        <v>147</v>
      </c>
      <c r="B9" s="58" t="s">
        <v>148</v>
      </c>
      <c r="C9" s="63"/>
      <c r="D9" s="60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71"/>
    </row>
    <row r="10" s="50" customFormat="1" ht="115" customHeight="1" spans="1:19">
      <c r="A10" s="58" t="s">
        <v>149</v>
      </c>
      <c r="B10" s="58" t="s">
        <v>150</v>
      </c>
      <c r="C10" s="63"/>
      <c r="D10" s="60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71"/>
    </row>
    <row r="11" s="50" customFormat="1" ht="115" customHeight="1" spans="1:19">
      <c r="A11" s="58" t="s">
        <v>151</v>
      </c>
      <c r="B11" s="58" t="s">
        <v>152</v>
      </c>
      <c r="C11" s="63"/>
      <c r="D11" s="60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71"/>
    </row>
    <row r="12" s="50" customFormat="1" ht="115" customHeight="1" spans="1:19">
      <c r="A12" s="58" t="s">
        <v>153</v>
      </c>
      <c r="B12" s="58" t="s">
        <v>154</v>
      </c>
      <c r="C12" s="63"/>
      <c r="D12" s="60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71"/>
    </row>
    <row r="13" s="50" customFormat="1" ht="115" customHeight="1" spans="1:19">
      <c r="A13" s="58" t="s">
        <v>155</v>
      </c>
      <c r="B13" s="58" t="s">
        <v>156</v>
      </c>
      <c r="C13" s="63"/>
      <c r="D13" s="60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72"/>
    </row>
    <row r="14" s="50" customFormat="1" ht="115" customHeight="1" spans="1:19">
      <c r="A14" s="58" t="s">
        <v>157</v>
      </c>
      <c r="B14" s="58" t="s">
        <v>158</v>
      </c>
      <c r="C14" s="63"/>
      <c r="D14" s="60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72"/>
    </row>
    <row r="15" s="50" customFormat="1" ht="115" customHeight="1" spans="1:19">
      <c r="A15" s="58" t="s">
        <v>159</v>
      </c>
      <c r="B15" s="58" t="s">
        <v>42</v>
      </c>
      <c r="C15" s="63"/>
      <c r="D15" s="60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71"/>
    </row>
    <row r="16" s="50" customFormat="1" ht="115" customHeight="1" spans="1:19">
      <c r="A16" s="58" t="s">
        <v>160</v>
      </c>
      <c r="B16" s="58" t="s">
        <v>161</v>
      </c>
      <c r="C16" s="59"/>
      <c r="D16" s="60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71"/>
    </row>
    <row r="17" s="50" customFormat="1" ht="115" customHeight="1" spans="1:19">
      <c r="A17" s="58" t="s">
        <v>162</v>
      </c>
      <c r="B17" s="58" t="s">
        <v>163</v>
      </c>
      <c r="C17" s="63"/>
      <c r="D17" s="60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72"/>
    </row>
    <row r="18" s="50" customFormat="1" ht="90" customHeight="1" spans="1:19">
      <c r="A18" s="58" t="s">
        <v>164</v>
      </c>
      <c r="B18" s="58" t="s">
        <v>165</v>
      </c>
      <c r="C18" s="63"/>
      <c r="D18" s="60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71"/>
    </row>
    <row r="19" ht="33.75" spans="3:19">
      <c r="C19" s="65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</sheetData>
  <mergeCells count="14">
    <mergeCell ref="A1:S1"/>
    <mergeCell ref="A2:F2"/>
    <mergeCell ref="R2:S2"/>
    <mergeCell ref="E3:M3"/>
    <mergeCell ref="Q3:R3"/>
    <mergeCell ref="A6:B6"/>
    <mergeCell ref="A3:A4"/>
    <mergeCell ref="B3:B4"/>
    <mergeCell ref="C3:C4"/>
    <mergeCell ref="D3:D4"/>
    <mergeCell ref="N3:N4"/>
    <mergeCell ref="O3:O4"/>
    <mergeCell ref="P3:P4"/>
    <mergeCell ref="S3:S4"/>
  </mergeCells>
  <printOptions horizontalCentered="1"/>
  <pageMargins left="0.751388888888889" right="0.751388888888889" top="1" bottom="1" header="0.5" footer="0.5"/>
  <pageSetup paperSize="8" scale="38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9"/>
  <sheetViews>
    <sheetView zoomScale="40" zoomScaleNormal="40" workbookViewId="0">
      <selection activeCell="M14" sqref="M14"/>
    </sheetView>
  </sheetViews>
  <sheetFormatPr defaultColWidth="9" defaultRowHeight="60" customHeight="1"/>
  <cols>
    <col min="1" max="1" width="14.0583333333333" style="15" customWidth="1"/>
    <col min="2" max="2" width="22.8083333333333" style="14" customWidth="1"/>
    <col min="3" max="3" width="20.6333333333333" style="16" customWidth="1"/>
    <col min="4" max="4" width="26.8833333333333" style="17" customWidth="1"/>
    <col min="5" max="5" width="20.6333333333333" style="18" customWidth="1"/>
    <col min="6" max="6" width="27.5" style="18" customWidth="1"/>
    <col min="7" max="7" width="20.6333333333333" style="18" customWidth="1"/>
    <col min="8" max="8" width="24.2583333333333" style="19" customWidth="1"/>
    <col min="9" max="10" width="20.6333333333333" style="18" customWidth="1"/>
    <col min="11" max="11" width="20.6333333333333" style="20" customWidth="1"/>
    <col min="12" max="12" width="25" style="20" customWidth="1"/>
    <col min="13" max="13" width="21.7583333333333" style="20" customWidth="1"/>
    <col min="14" max="14" width="31.7583333333333" style="20" customWidth="1"/>
    <col min="15" max="15" width="29.0666666666667" style="14" customWidth="1"/>
    <col min="16" max="16" width="29.6833333333333" style="14" customWidth="1"/>
    <col min="17" max="16365" width="9" style="14"/>
  </cols>
  <sheetData>
    <row r="1" s="11" customFormat="1" ht="43" customHeight="1" spans="1:16">
      <c r="A1" s="21" t="s">
        <v>166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="11" customFormat="1" ht="52" customHeight="1" spans="1:16">
      <c r="A2" s="22" t="s">
        <v>125</v>
      </c>
      <c r="B2" s="22"/>
      <c r="C2" s="22"/>
      <c r="D2" s="23"/>
      <c r="E2" s="23"/>
      <c r="F2" s="24"/>
      <c r="G2" s="24"/>
      <c r="H2" s="24"/>
      <c r="I2" s="24"/>
      <c r="J2" s="24"/>
      <c r="K2" s="43" t="s">
        <v>3</v>
      </c>
      <c r="L2" s="43"/>
      <c r="M2" s="43"/>
      <c r="N2" s="43"/>
      <c r="O2" s="43"/>
      <c r="P2" s="43"/>
    </row>
    <row r="3" s="12" customFormat="1" ht="90" customHeight="1" spans="1:16">
      <c r="A3" s="25" t="s">
        <v>4</v>
      </c>
      <c r="B3" s="26" t="s">
        <v>167</v>
      </c>
      <c r="C3" s="27" t="s">
        <v>168</v>
      </c>
      <c r="D3" s="28"/>
      <c r="E3" s="29" t="s">
        <v>169</v>
      </c>
      <c r="F3" s="29"/>
      <c r="G3" s="29" t="s">
        <v>170</v>
      </c>
      <c r="H3" s="29"/>
      <c r="I3" s="29" t="s">
        <v>65</v>
      </c>
      <c r="J3" s="29"/>
      <c r="K3" s="29" t="s">
        <v>107</v>
      </c>
      <c r="L3" s="29"/>
      <c r="M3" s="44" t="s">
        <v>112</v>
      </c>
      <c r="N3" s="44"/>
      <c r="O3" s="44" t="s">
        <v>171</v>
      </c>
      <c r="P3" s="44"/>
    </row>
    <row r="4" s="12" customFormat="1" ht="52" customHeight="1" spans="1:16">
      <c r="A4" s="30"/>
      <c r="B4" s="31"/>
      <c r="C4" s="27" t="s">
        <v>127</v>
      </c>
      <c r="D4" s="28" t="s">
        <v>30</v>
      </c>
      <c r="E4" s="27" t="s">
        <v>127</v>
      </c>
      <c r="F4" s="27" t="s">
        <v>30</v>
      </c>
      <c r="G4" s="27" t="s">
        <v>127</v>
      </c>
      <c r="H4" s="27" t="s">
        <v>30</v>
      </c>
      <c r="I4" s="27" t="s">
        <v>127</v>
      </c>
      <c r="J4" s="27" t="s">
        <v>30</v>
      </c>
      <c r="K4" s="27" t="s">
        <v>127</v>
      </c>
      <c r="L4" s="27" t="s">
        <v>30</v>
      </c>
      <c r="M4" s="27" t="s">
        <v>127</v>
      </c>
      <c r="N4" s="27" t="s">
        <v>30</v>
      </c>
      <c r="O4" s="27" t="s">
        <v>127</v>
      </c>
      <c r="P4" s="27" t="s">
        <v>30</v>
      </c>
    </row>
    <row r="5" s="13" customFormat="1" customHeight="1" spans="1:16">
      <c r="A5" s="32" t="s">
        <v>41</v>
      </c>
      <c r="B5" s="32">
        <v>1</v>
      </c>
      <c r="C5" s="32">
        <v>2</v>
      </c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  <c r="L5" s="32">
        <v>11</v>
      </c>
      <c r="M5" s="32">
        <v>14</v>
      </c>
      <c r="N5" s="32">
        <v>15</v>
      </c>
      <c r="O5" s="32">
        <v>16</v>
      </c>
      <c r="P5" s="32">
        <v>17</v>
      </c>
    </row>
    <row r="6" s="12" customFormat="1" ht="69" customHeight="1" spans="1:16">
      <c r="A6" s="33" t="s">
        <v>142</v>
      </c>
      <c r="B6" s="34"/>
      <c r="C6" s="35"/>
      <c r="D6" s="36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="12" customFormat="1" ht="69" customHeight="1" spans="1:16">
      <c r="A7" s="37" t="s">
        <v>143</v>
      </c>
      <c r="B7" s="37" t="s">
        <v>144</v>
      </c>
      <c r="C7" s="35"/>
      <c r="D7" s="36"/>
      <c r="E7" s="38"/>
      <c r="F7" s="39"/>
      <c r="G7" s="38"/>
      <c r="H7" s="39"/>
      <c r="I7" s="38"/>
      <c r="J7" s="39"/>
      <c r="K7" s="38"/>
      <c r="L7" s="45"/>
      <c r="M7" s="38"/>
      <c r="N7" s="39"/>
      <c r="O7" s="46"/>
      <c r="P7" s="47"/>
    </row>
    <row r="8" s="14" customFormat="1" ht="69" customHeight="1" spans="1:235">
      <c r="A8" s="37" t="s">
        <v>145</v>
      </c>
      <c r="B8" s="37" t="s">
        <v>146</v>
      </c>
      <c r="C8" s="35"/>
      <c r="D8" s="36"/>
      <c r="E8" s="38"/>
      <c r="F8" s="39"/>
      <c r="G8" s="38"/>
      <c r="H8" s="39"/>
      <c r="I8" s="38"/>
      <c r="J8" s="39"/>
      <c r="K8" s="38"/>
      <c r="L8" s="45"/>
      <c r="M8" s="38"/>
      <c r="N8" s="39"/>
      <c r="O8" s="38"/>
      <c r="P8" s="3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</row>
    <row r="9" s="14" customFormat="1" ht="69" customHeight="1" spans="1:235">
      <c r="A9" s="37" t="s">
        <v>147</v>
      </c>
      <c r="B9" s="37" t="s">
        <v>148</v>
      </c>
      <c r="C9" s="35"/>
      <c r="D9" s="36"/>
      <c r="E9" s="38"/>
      <c r="F9" s="39"/>
      <c r="G9" s="38"/>
      <c r="H9" s="39"/>
      <c r="I9" s="38"/>
      <c r="J9" s="39"/>
      <c r="K9" s="38"/>
      <c r="L9" s="45"/>
      <c r="M9" s="38"/>
      <c r="N9" s="39"/>
      <c r="O9" s="38"/>
      <c r="P9" s="3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</row>
    <row r="10" s="12" customFormat="1" ht="69" customHeight="1" spans="1:16">
      <c r="A10" s="37" t="s">
        <v>149</v>
      </c>
      <c r="B10" s="37" t="s">
        <v>150</v>
      </c>
      <c r="C10" s="35"/>
      <c r="D10" s="36"/>
      <c r="E10" s="38"/>
      <c r="F10" s="39"/>
      <c r="G10" s="38"/>
      <c r="H10" s="39"/>
      <c r="I10" s="38"/>
      <c r="J10" s="39"/>
      <c r="K10" s="38"/>
      <c r="L10" s="45"/>
      <c r="M10" s="38"/>
      <c r="N10" s="39"/>
      <c r="O10" s="38"/>
      <c r="P10" s="39"/>
    </row>
    <row r="11" s="14" customFormat="1" ht="69" customHeight="1" spans="1:235">
      <c r="A11" s="37" t="s">
        <v>151</v>
      </c>
      <c r="B11" s="37" t="s">
        <v>152</v>
      </c>
      <c r="C11" s="35"/>
      <c r="D11" s="36"/>
      <c r="E11" s="38"/>
      <c r="F11" s="39"/>
      <c r="G11" s="38"/>
      <c r="H11" s="39"/>
      <c r="I11" s="38"/>
      <c r="J11" s="39"/>
      <c r="K11" s="38"/>
      <c r="L11" s="45"/>
      <c r="M11" s="38"/>
      <c r="N11" s="39"/>
      <c r="O11" s="38"/>
      <c r="P11" s="3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</row>
    <row r="12" s="12" customFormat="1" ht="69" customHeight="1" spans="1:16">
      <c r="A12" s="37" t="s">
        <v>153</v>
      </c>
      <c r="B12" s="37" t="s">
        <v>154</v>
      </c>
      <c r="C12" s="35"/>
      <c r="D12" s="36"/>
      <c r="E12" s="38"/>
      <c r="F12" s="39"/>
      <c r="G12" s="38"/>
      <c r="H12" s="39"/>
      <c r="I12" s="38"/>
      <c r="J12" s="39"/>
      <c r="K12" s="38"/>
      <c r="L12" s="45"/>
      <c r="M12" s="38"/>
      <c r="N12" s="39"/>
      <c r="O12" s="46"/>
      <c r="P12" s="47"/>
    </row>
    <row r="13" s="14" customFormat="1" ht="69" customHeight="1" spans="1:235">
      <c r="A13" s="37" t="s">
        <v>155</v>
      </c>
      <c r="B13" s="37" t="s">
        <v>156</v>
      </c>
      <c r="C13" s="35"/>
      <c r="D13" s="36"/>
      <c r="E13" s="38"/>
      <c r="F13" s="39"/>
      <c r="G13" s="38"/>
      <c r="H13" s="39"/>
      <c r="I13" s="38"/>
      <c r="J13" s="39"/>
      <c r="K13" s="38"/>
      <c r="L13" s="45"/>
      <c r="M13" s="38"/>
      <c r="N13" s="39"/>
      <c r="O13" s="38"/>
      <c r="P13" s="3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</row>
    <row r="14" s="14" customFormat="1" ht="69" customHeight="1" spans="1:235">
      <c r="A14" s="37" t="s">
        <v>157</v>
      </c>
      <c r="B14" s="37" t="s">
        <v>158</v>
      </c>
      <c r="C14" s="35"/>
      <c r="D14" s="36"/>
      <c r="E14" s="38"/>
      <c r="F14" s="39"/>
      <c r="G14" s="38"/>
      <c r="H14" s="39"/>
      <c r="I14" s="38"/>
      <c r="J14" s="39"/>
      <c r="K14" s="38"/>
      <c r="L14" s="45"/>
      <c r="M14" s="38"/>
      <c r="N14" s="39"/>
      <c r="O14" s="38"/>
      <c r="P14" s="3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</row>
    <row r="15" s="14" customFormat="1" ht="69" customHeight="1" spans="1:235">
      <c r="A15" s="37" t="s">
        <v>159</v>
      </c>
      <c r="B15" s="37" t="s">
        <v>42</v>
      </c>
      <c r="C15" s="35"/>
      <c r="D15" s="36"/>
      <c r="E15" s="38"/>
      <c r="F15" s="39"/>
      <c r="G15" s="38"/>
      <c r="H15" s="39"/>
      <c r="I15" s="38"/>
      <c r="J15" s="39"/>
      <c r="K15" s="38"/>
      <c r="L15" s="45"/>
      <c r="M15" s="38"/>
      <c r="N15" s="39"/>
      <c r="O15" s="38"/>
      <c r="P15" s="3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</row>
    <row r="16" s="14" customFormat="1" ht="69" customHeight="1" spans="1:235">
      <c r="A16" s="37" t="s">
        <v>160</v>
      </c>
      <c r="B16" s="37" t="s">
        <v>161</v>
      </c>
      <c r="C16" s="35"/>
      <c r="D16" s="36"/>
      <c r="E16" s="40"/>
      <c r="F16" s="41"/>
      <c r="G16" s="38"/>
      <c r="H16" s="39"/>
      <c r="I16" s="38"/>
      <c r="J16" s="39"/>
      <c r="K16" s="38"/>
      <c r="L16" s="45"/>
      <c r="M16" s="38"/>
      <c r="N16" s="39"/>
      <c r="O16" s="38"/>
      <c r="P16" s="3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</row>
    <row r="17" s="14" customFormat="1" ht="69" customHeight="1" spans="1:16">
      <c r="A17" s="37" t="s">
        <v>162</v>
      </c>
      <c r="B17" s="37" t="s">
        <v>163</v>
      </c>
      <c r="C17" s="35"/>
      <c r="D17" s="36"/>
      <c r="E17" s="38"/>
      <c r="F17" s="39"/>
      <c r="G17" s="38"/>
      <c r="H17" s="39"/>
      <c r="I17" s="38"/>
      <c r="J17" s="39"/>
      <c r="K17" s="38"/>
      <c r="L17" s="45"/>
      <c r="M17" s="38"/>
      <c r="N17" s="39"/>
      <c r="O17" s="46"/>
      <c r="P17" s="47"/>
    </row>
    <row r="18" s="14" customFormat="1" ht="69" customHeight="1" spans="1:16">
      <c r="A18" s="37" t="s">
        <v>164</v>
      </c>
      <c r="B18" s="37" t="s">
        <v>165</v>
      </c>
      <c r="C18" s="35"/>
      <c r="D18" s="36"/>
      <c r="E18" s="42"/>
      <c r="F18" s="35"/>
      <c r="G18" s="38"/>
      <c r="H18" s="39"/>
      <c r="I18" s="38"/>
      <c r="J18" s="39"/>
      <c r="K18" s="38"/>
      <c r="L18" s="45"/>
      <c r="M18" s="38"/>
      <c r="N18" s="39"/>
      <c r="O18" s="38"/>
      <c r="P18" s="39"/>
    </row>
    <row r="19" s="14" customFormat="1" customHeight="1" spans="1:14">
      <c r="A19" s="15"/>
      <c r="C19" s="16"/>
      <c r="D19" s="17"/>
      <c r="E19" s="18"/>
      <c r="F19" s="18"/>
      <c r="G19" s="18"/>
      <c r="H19" s="19"/>
      <c r="I19" s="18"/>
      <c r="J19" s="18"/>
      <c r="K19" s="20"/>
      <c r="L19" s="20"/>
      <c r="M19" s="48"/>
      <c r="N19" s="20"/>
    </row>
  </sheetData>
  <mergeCells count="12">
    <mergeCell ref="A1:P1"/>
    <mergeCell ref="K2:P2"/>
    <mergeCell ref="C3:D3"/>
    <mergeCell ref="E3:F3"/>
    <mergeCell ref="G3:H3"/>
    <mergeCell ref="I3:J3"/>
    <mergeCell ref="K3:L3"/>
    <mergeCell ref="M3:N3"/>
    <mergeCell ref="O3:P3"/>
    <mergeCell ref="A6:B6"/>
    <mergeCell ref="A3:A4"/>
    <mergeCell ref="B3:B4"/>
  </mergeCells>
  <pageMargins left="0.75" right="0.75" top="1" bottom="1" header="0.5" footer="0.5"/>
  <pageSetup paperSize="8" scale="52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"/>
  <sheetViews>
    <sheetView workbookViewId="0">
      <selection activeCell="C1" sqref="C1"/>
    </sheetView>
  </sheetViews>
  <sheetFormatPr defaultColWidth="9" defaultRowHeight="13.5"/>
  <cols>
    <col min="3" max="3" width="12.3833333333333" customWidth="1"/>
    <col min="5" max="5" width="10.5" customWidth="1"/>
    <col min="11" max="11" width="14.6333333333333" customWidth="1"/>
  </cols>
  <sheetData>
    <row r="1" s="1" customFormat="1" ht="143" customHeight="1" spans="1:35">
      <c r="A1" s="2">
        <v>2</v>
      </c>
      <c r="B1" s="2" t="s">
        <v>148</v>
      </c>
      <c r="C1" s="3" t="s">
        <v>172</v>
      </c>
      <c r="D1" s="2" t="s">
        <v>173</v>
      </c>
      <c r="E1" s="4" t="s">
        <v>174</v>
      </c>
      <c r="F1" s="2" t="s">
        <v>48</v>
      </c>
      <c r="G1" s="2" t="s">
        <v>175</v>
      </c>
      <c r="H1" s="2" t="s">
        <v>176</v>
      </c>
      <c r="I1" s="2">
        <v>2023.01</v>
      </c>
      <c r="J1" s="5" t="s">
        <v>177</v>
      </c>
      <c r="K1" s="6" t="s">
        <v>178</v>
      </c>
      <c r="L1" s="5">
        <v>932.03</v>
      </c>
      <c r="M1" s="5">
        <v>932.03</v>
      </c>
      <c r="N1" s="5">
        <v>932.03</v>
      </c>
      <c r="O1" s="5">
        <v>0</v>
      </c>
      <c r="P1" s="5">
        <v>0</v>
      </c>
      <c r="Q1" s="5">
        <v>0</v>
      </c>
      <c r="R1" s="5">
        <v>0</v>
      </c>
      <c r="S1" s="5">
        <v>0</v>
      </c>
      <c r="T1" s="5"/>
      <c r="U1" s="5"/>
      <c r="V1" s="5">
        <v>100</v>
      </c>
      <c r="W1" s="7">
        <v>417</v>
      </c>
      <c r="X1" s="7">
        <v>1532</v>
      </c>
      <c r="Y1" s="7">
        <v>154</v>
      </c>
      <c r="Z1" s="7">
        <v>457</v>
      </c>
      <c r="AA1" s="8"/>
      <c r="AB1" s="9">
        <v>1</v>
      </c>
      <c r="AC1" s="10"/>
      <c r="AD1" s="10"/>
      <c r="AE1" s="10"/>
      <c r="AF1" s="10"/>
      <c r="AG1" s="10"/>
      <c r="AH1" s="10"/>
      <c r="AI1" s="10"/>
    </row>
  </sheetData>
  <protectedRanges>
    <protectedRange sqref="V1" name="区域1_5"/>
  </protectedRanges>
  <pageMargins left="0.75" right="0.75" top="1" bottom="1" header="0.5" footer="0.5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8" master="" otherUserPermission="visible"/>
  <rangeList sheetStid="29" master="" otherUserPermission="visible"/>
  <rangeList sheetStid="30" master="" otherUserPermission="visible"/>
  <rangeList sheetStid="31" master="" otherUserPermission="visible">
    <arrUserId title="区域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明细表</vt:lpstr>
      <vt:lpstr>按县区</vt:lpstr>
      <vt:lpstr>按类别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2022-05-30T14:13:00Z</dcterms:created>
  <dcterms:modified xsi:type="dcterms:W3CDTF">2025-03-14T08:22:31Z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4CC2AC5845E1479AABC9F4A160EEFDC1_13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